
<file path=[Content_Types].xml><?xml version="1.0" encoding="utf-8"?>
<Types xmlns="http://schemas.openxmlformats.org/package/2006/content-types">
  <Default ContentType="image/jpeg" Extension="jpg"/>
  <Default ContentType="image/gif" Extension="gif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EPACK" sheetId="1" r:id="rId4"/>
    <sheet state="visible" name="SFUSI" sheetId="2" r:id="rId5"/>
    <sheet state="visible" name="RECAP" sheetId="3" r:id="rId6"/>
    <sheet state="visible" name="GLOBAL" sheetId="4" r:id="rId7"/>
  </sheets>
  <definedNames>
    <definedName hidden="1" localSheetId="0" name="_xlnm._FilterDatabase">PREPACK!$A$2:$O$2</definedName>
    <definedName hidden="1" localSheetId="1" name="_xlnm._FilterDatabase">SFUSI!$I$1:$K$189</definedName>
  </definedNames>
  <calcPr/>
  <extLst>
    <ext uri="GoogleSheetsCustomDataVersion2">
      <go:sheetsCustomData xmlns:go="http://customooxmlschemas.google.com/" r:id="rId8" roundtripDataChecksum="2Cx/kj9vsCaV+RZr9kWNnSRyHK0E0yPlqtAkyid79tU="/>
    </ext>
  </extLst>
</workbook>
</file>

<file path=xl/sharedStrings.xml><?xml version="1.0" encoding="utf-8"?>
<sst xmlns="http://schemas.openxmlformats.org/spreadsheetml/2006/main" count="1754" uniqueCount="126">
  <si>
    <t>Immagini da attributo colore</t>
  </si>
  <si>
    <t>Cod.Modello</t>
  </si>
  <si>
    <t>Codice prepack(Variante)</t>
  </si>
  <si>
    <t>Assortimento</t>
  </si>
  <si>
    <t>Materiale</t>
  </si>
  <si>
    <t>Cod.Colore</t>
  </si>
  <si>
    <t>QTY</t>
  </si>
  <si>
    <t>Qtà non impegnata</t>
  </si>
  <si>
    <t>Ubicazione</t>
  </si>
  <si>
    <t>Total wsp</t>
  </si>
  <si>
    <t>Listino</t>
  </si>
  <si>
    <t>Total RRP</t>
  </si>
  <si>
    <t>Pubblico</t>
  </si>
  <si>
    <t>Stagione Modello</t>
  </si>
  <si>
    <t>Brand</t>
  </si>
  <si>
    <t>LAA001F5TW01</t>
  </si>
  <si>
    <t>W03</t>
  </si>
  <si>
    <t>W03(36-41 1 2 3 3 2 1)</t>
  </si>
  <si>
    <t>ND</t>
  </si>
  <si>
    <t>LOGISTICA</t>
  </si>
  <si>
    <t>STOCK</t>
  </si>
  <si>
    <t>LS</t>
  </si>
  <si>
    <t>LAA001F5TW02</t>
  </si>
  <si>
    <t>LAB001F5TM10</t>
  </si>
  <si>
    <t>M07</t>
  </si>
  <si>
    <t>M07 (41-46 1 2 2 2 1 1)</t>
  </si>
  <si>
    <t>LAB001F5TM13</t>
  </si>
  <si>
    <t>M02</t>
  </si>
  <si>
    <t>M02 (40-45 1 2 3 3 2 1)</t>
  </si>
  <si>
    <t>M06</t>
  </si>
  <si>
    <t>M06 (40-45 1 2 2 2 1 1)</t>
  </si>
  <si>
    <t>M09</t>
  </si>
  <si>
    <t>M09 (41-46 1 2 3 3 2 1)</t>
  </si>
  <si>
    <t>LAB001F5TM15</t>
  </si>
  <si>
    <t>LBQ001F5TM01</t>
  </si>
  <si>
    <t>M08</t>
  </si>
  <si>
    <t>M08 (41-45 1 2 3 2 1)</t>
  </si>
  <si>
    <t>LS 300010AM01</t>
  </si>
  <si>
    <t>LS 300010AM02</t>
  </si>
  <si>
    <t>LS 300010BM03</t>
  </si>
  <si>
    <t>LS 300011AM01</t>
  </si>
  <si>
    <t>LS 300011BM01</t>
  </si>
  <si>
    <t>LS 300011DM01</t>
  </si>
  <si>
    <t>LS 302017AM01</t>
  </si>
  <si>
    <t>LS 302017AM03</t>
  </si>
  <si>
    <t>LS 306023AM01</t>
  </si>
  <si>
    <t>LS 306023AM03</t>
  </si>
  <si>
    <t>Taglia</t>
  </si>
  <si>
    <t>Total WSP</t>
  </si>
  <si>
    <t>LAB001F5SM03</t>
  </si>
  <si>
    <t>40</t>
  </si>
  <si>
    <t>41</t>
  </si>
  <si>
    <t>42</t>
  </si>
  <si>
    <t>43</t>
  </si>
  <si>
    <t>44</t>
  </si>
  <si>
    <t>45</t>
  </si>
  <si>
    <t>LAB001F5SM04</t>
  </si>
  <si>
    <t>LAB001F5TM01</t>
  </si>
  <si>
    <t>46</t>
  </si>
  <si>
    <t>LAB001F5TM04</t>
  </si>
  <si>
    <t>LAB001F5TM05</t>
  </si>
  <si>
    <t>LAB001F5TM07</t>
  </si>
  <si>
    <t>LAB001F5TM08</t>
  </si>
  <si>
    <t>LAB001F5TMNYGN</t>
  </si>
  <si>
    <t>LAB001F5TMOFWH</t>
  </si>
  <si>
    <t>LAZ001F5SM01</t>
  </si>
  <si>
    <t>LAZ001F5SM03</t>
  </si>
  <si>
    <t>LAZ001F5SM04</t>
  </si>
  <si>
    <t>LAZ001F5SM05</t>
  </si>
  <si>
    <t>LBB001F5LM01</t>
  </si>
  <si>
    <t>LBB001F5LM02</t>
  </si>
  <si>
    <t>LBB001F5LM03</t>
  </si>
  <si>
    <t>LBB001F5LM04</t>
  </si>
  <si>
    <t>LBB001F5LM05</t>
  </si>
  <si>
    <t>LBB001F5LM06</t>
  </si>
  <si>
    <t>LBE001F5TM01</t>
  </si>
  <si>
    <t>LBE001F5TM02</t>
  </si>
  <si>
    <t>LBF001F5SM02</t>
  </si>
  <si>
    <t>LBF001F5SM05</t>
  </si>
  <si>
    <t>LBO001F5SM01</t>
  </si>
  <si>
    <t>LBO001F5SM02</t>
  </si>
  <si>
    <t>LBO001F5SMWHIT</t>
  </si>
  <si>
    <t>LCB001F5TM02</t>
  </si>
  <si>
    <t>LS 302018AM01</t>
  </si>
  <si>
    <t>LS 305022AM02</t>
  </si>
  <si>
    <t>BUYER</t>
  </si>
  <si>
    <t>Mme Leila</t>
  </si>
  <si>
    <t>DATUME</t>
  </si>
  <si>
    <t>N°</t>
  </si>
  <si>
    <t>BRAND</t>
  </si>
  <si>
    <t>LYLE&amp;SCOTT</t>
  </si>
  <si>
    <t>GENDER</t>
  </si>
  <si>
    <t>MEN</t>
  </si>
  <si>
    <t>SEASON</t>
  </si>
  <si>
    <t>SS</t>
  </si>
  <si>
    <t>TOTAL QTY</t>
  </si>
  <si>
    <t>BENCH MARKET</t>
  </si>
  <si>
    <t>TOTAL  AMOUNT RRP</t>
  </si>
  <si>
    <t xml:space="preserve"> Average price/piece RRP</t>
  </si>
  <si>
    <t>TOTAL  AMOUNT WSP</t>
  </si>
  <si>
    <t>Average amount / piece WSP</t>
  </si>
  <si>
    <t>TOTAL AMOUNT  % 45 ON WSP(TAKE ALL)</t>
  </si>
  <si>
    <t>AVERAGE PRICE PER PIECE</t>
  </si>
  <si>
    <t>SALES</t>
  </si>
  <si>
    <t>TAKE ALL</t>
  </si>
  <si>
    <t>Prepacked</t>
  </si>
  <si>
    <t>(-45%) ON WSP</t>
  </si>
  <si>
    <t>MODEL</t>
  </si>
  <si>
    <t xml:space="preserve">QTY </t>
  </si>
  <si>
    <t>CATEGORIE</t>
  </si>
  <si>
    <t>NBR MODELS</t>
  </si>
  <si>
    <t xml:space="preserve">% / QTY </t>
  </si>
  <si>
    <t>WSP</t>
  </si>
  <si>
    <t>TOTAL WSP</t>
  </si>
  <si>
    <t>RRP</t>
  </si>
  <si>
    <t>TOTAL RRP</t>
  </si>
  <si>
    <t>Unit Price</t>
  </si>
  <si>
    <t>TOTAL Amount</t>
  </si>
  <si>
    <t>SHOES</t>
  </si>
  <si>
    <t>FOOTWEAR</t>
  </si>
  <si>
    <t>TOTAL</t>
  </si>
  <si>
    <t>Loose pairs</t>
  </si>
  <si>
    <t xml:space="preserve">TOTAL QTY </t>
  </si>
  <si>
    <t>WSP TOTAL</t>
  </si>
  <si>
    <t>RRP TOTAL</t>
  </si>
  <si>
    <t xml:space="preserve">TOTAL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</si>
</sst>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-* #,##0.00\ &quot;€&quot;_-;\-* #,##0.00\ &quot;€&quot;_-;_-* &quot;-&quot;??\ &quot;€&quot;_-;_-@"/>
    <numFmt numFmtId="165" formatCode="D/M/YYYY"/>
    <numFmt numFmtId="166" formatCode="_-* #,##0.00\ [$€-40C]_-;\-* #,##0.00\ [$€-40C]_-;_-* &quot;-&quot;??\ [$€-40C]_-;_-@"/>
  </numFmts>
  <fonts count="12">
    <font>
      <sz val="11.0"/>
      <color rgb="FF000000"/>
      <name val="Calibri"/>
      <scheme val="minor"/>
    </font>
    <font>
      <sz val="11.0"/>
      <color theme="1"/>
      <name val="Calibri"/>
    </font>
    <font>
      <sz val="9.0"/>
      <color rgb="FF000000"/>
      <name val="Arial"/>
    </font>
    <font>
      <sz val="10.0"/>
      <color rgb="FF000000"/>
      <name val="Arial"/>
    </font>
    <font>
      <b/>
      <sz val="9.0"/>
      <color rgb="FF000000"/>
      <name val="Arial"/>
    </font>
    <font>
      <sz val="11.0"/>
      <color rgb="FF000000"/>
      <name val="Calibri"/>
    </font>
    <font>
      <b/>
      <sz val="11.0"/>
      <color rgb="FF000000"/>
      <name val="Calibri"/>
    </font>
    <font/>
    <font>
      <b/>
      <sz val="10.0"/>
      <color rgb="FF000000"/>
      <name val="Calibri"/>
    </font>
    <font>
      <b/>
      <sz val="10.0"/>
      <color rgb="FF000000"/>
      <name val="Arial"/>
    </font>
    <font>
      <b/>
      <sz val="18.0"/>
      <color rgb="FF00B050"/>
      <name val="Calibri"/>
    </font>
    <font>
      <b/>
      <sz val="12.0"/>
      <color rgb="FF000000"/>
      <name val="Calibri"/>
    </font>
  </fonts>
  <fills count="5">
    <fill>
      <patternFill patternType="none"/>
    </fill>
    <fill>
      <patternFill patternType="lightGray"/>
    </fill>
    <fill>
      <patternFill patternType="solid">
        <fgColor theme="9"/>
        <bgColor theme="9"/>
      </patternFill>
    </fill>
    <fill>
      <patternFill patternType="solid">
        <fgColor rgb="FFFFFFFF"/>
        <bgColor rgb="FFFFFFFF"/>
      </patternFill>
    </fill>
    <fill>
      <patternFill patternType="solid">
        <fgColor rgb="FFEBF1DE"/>
        <bgColor rgb="FFEBF1DE"/>
      </patternFill>
    </fill>
  </fills>
  <borders count="26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95B3D7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77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2" fontId="2" numFmtId="0" xfId="0" applyAlignment="1" applyBorder="1" applyFont="1">
      <alignment horizontal="center" readingOrder="1" shrinkToFit="0" vertical="center" wrapText="1"/>
    </xf>
    <xf borderId="3" fillId="2" fontId="2" numFmtId="0" xfId="0" applyAlignment="1" applyBorder="1" applyFont="1">
      <alignment horizontal="center" readingOrder="1" shrinkToFit="0" vertical="center" wrapText="1"/>
    </xf>
    <xf borderId="4" fillId="0" fontId="1" numFmtId="0" xfId="0" applyAlignment="1" applyBorder="1" applyFont="1">
      <alignment shrinkToFit="0" vertical="top" wrapText="1"/>
    </xf>
    <xf borderId="5" fillId="0" fontId="3" numFmtId="0" xfId="0" applyAlignment="1" applyBorder="1" applyFont="1">
      <alignment horizontal="center" readingOrder="1" shrinkToFit="0" vertical="center" wrapText="1"/>
    </xf>
    <xf borderId="2" fillId="0" fontId="3" numFmtId="0" xfId="0" applyAlignment="1" applyBorder="1" applyFont="1">
      <alignment horizontal="center" readingOrder="1" shrinkToFit="0" vertical="center" wrapText="1"/>
    </xf>
    <xf borderId="2" fillId="0" fontId="3" numFmtId="164" xfId="0" applyAlignment="1" applyBorder="1" applyFont="1" applyNumberFormat="1">
      <alignment horizontal="center" readingOrder="1" shrinkToFit="0" vertical="center" wrapText="1"/>
    </xf>
    <xf borderId="2" fillId="0" fontId="1" numFmtId="0" xfId="0" applyAlignment="1" applyBorder="1" applyFont="1">
      <alignment shrinkToFit="0" vertical="top" wrapText="1"/>
    </xf>
    <xf borderId="2" fillId="2" fontId="4" numFmtId="0" xfId="0" applyAlignment="1" applyBorder="1" applyFont="1">
      <alignment horizontal="center" readingOrder="1" shrinkToFit="0" vertical="center" wrapText="1"/>
    </xf>
    <xf borderId="3" fillId="2" fontId="4" numFmtId="0" xfId="0" applyAlignment="1" applyBorder="1" applyFont="1">
      <alignment horizontal="center" readingOrder="1" shrinkToFit="0" vertical="center" wrapText="1"/>
    </xf>
    <xf borderId="6" fillId="0" fontId="1" numFmtId="164" xfId="0" applyAlignment="1" applyBorder="1" applyFont="1" applyNumberFormat="1">
      <alignment horizontal="center" vertical="center"/>
    </xf>
    <xf borderId="2" fillId="0" fontId="5" numFmtId="164" xfId="0" applyAlignment="1" applyBorder="1" applyFont="1" applyNumberFormat="1">
      <alignment vertical="top"/>
    </xf>
    <xf borderId="0" fillId="0" fontId="5" numFmtId="0" xfId="0" applyFont="1"/>
    <xf borderId="2" fillId="0" fontId="6" numFmtId="0" xfId="0" applyBorder="1" applyFont="1"/>
    <xf borderId="5" fillId="0" fontId="5" numFmtId="0" xfId="0" applyAlignment="1" applyBorder="1" applyFont="1">
      <alignment horizontal="center"/>
    </xf>
    <xf borderId="7" fillId="0" fontId="7" numFmtId="0" xfId="0" applyBorder="1" applyFont="1"/>
    <xf borderId="8" fillId="0" fontId="7" numFmtId="0" xfId="0" applyBorder="1" applyFont="1"/>
    <xf borderId="5" fillId="0" fontId="5" numFmtId="165" xfId="0" applyAlignment="1" applyBorder="1" applyFont="1" applyNumberFormat="1">
      <alignment horizontal="center"/>
    </xf>
    <xf borderId="4" fillId="0" fontId="6" numFmtId="0" xfId="0" applyAlignment="1" applyBorder="1" applyFont="1">
      <alignment horizontal="left"/>
    </xf>
    <xf borderId="9" fillId="0" fontId="6" numFmtId="0" xfId="0" applyAlignment="1" applyBorder="1" applyFont="1">
      <alignment horizontal="center"/>
    </xf>
    <xf borderId="10" fillId="0" fontId="7" numFmtId="0" xfId="0" applyBorder="1" applyFont="1"/>
    <xf borderId="11" fillId="0" fontId="7" numFmtId="0" xfId="0" applyBorder="1" applyFont="1"/>
    <xf borderId="0" fillId="0" fontId="6" numFmtId="0" xfId="0" applyAlignment="1" applyFont="1">
      <alignment horizontal="center"/>
    </xf>
    <xf borderId="2" fillId="0" fontId="6" numFmtId="0" xfId="0" applyAlignment="1" applyBorder="1" applyFont="1">
      <alignment horizontal="left"/>
    </xf>
    <xf borderId="5" fillId="0" fontId="6" numFmtId="0" xfId="0" applyAlignment="1" applyBorder="1" applyFont="1">
      <alignment horizontal="center"/>
    </xf>
    <xf borderId="5" fillId="0" fontId="6" numFmtId="0" xfId="0" applyAlignment="1" applyBorder="1" applyFont="1">
      <alignment horizontal="center" vertical="center"/>
    </xf>
    <xf borderId="0" fillId="0" fontId="6" numFmtId="0" xfId="0" applyAlignment="1" applyFont="1">
      <alignment horizontal="center" vertical="center"/>
    </xf>
    <xf borderId="2" fillId="3" fontId="6" numFmtId="0" xfId="0" applyBorder="1" applyFill="1" applyFont="1"/>
    <xf borderId="5" fillId="0" fontId="6" numFmtId="164" xfId="0" applyAlignment="1" applyBorder="1" applyFont="1" applyNumberFormat="1">
      <alignment horizontal="center" vertical="center"/>
    </xf>
    <xf borderId="0" fillId="0" fontId="6" numFmtId="164" xfId="0" applyAlignment="1" applyFont="1" applyNumberFormat="1">
      <alignment horizontal="center"/>
    </xf>
    <xf borderId="1" fillId="3" fontId="6" numFmtId="0" xfId="0" applyBorder="1" applyFont="1"/>
    <xf borderId="12" fillId="4" fontId="8" numFmtId="0" xfId="0" applyAlignment="1" applyBorder="1" applyFill="1" applyFont="1">
      <alignment readingOrder="0" shrinkToFit="0" wrapText="1"/>
    </xf>
    <xf borderId="5" fillId="4" fontId="8" numFmtId="166" xfId="0" applyAlignment="1" applyBorder="1" applyFont="1" applyNumberForma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12" fillId="4" fontId="8" numFmtId="0" xfId="0" applyAlignment="1" applyBorder="1" applyFont="1">
      <alignment shrinkToFit="0" wrapText="1"/>
    </xf>
    <xf borderId="5" fillId="4" fontId="6" numFmtId="0" xfId="0" applyAlignment="1" applyBorder="1" applyFont="1">
      <alignment horizontal="center"/>
    </xf>
    <xf borderId="13" fillId="0" fontId="6" numFmtId="0" xfId="0" applyAlignment="1" applyBorder="1" applyFont="1">
      <alignment horizontal="left"/>
    </xf>
    <xf borderId="14" fillId="4" fontId="6" numFmtId="166" xfId="0" applyAlignment="1" applyBorder="1" applyFont="1" applyNumberFormat="1">
      <alignment horizontal="center" vertical="center"/>
    </xf>
    <xf borderId="15" fillId="0" fontId="7" numFmtId="0" xfId="0" applyBorder="1" applyFont="1"/>
    <xf borderId="5" fillId="0" fontId="5" numFmtId="0" xfId="0" applyBorder="1" applyFont="1"/>
    <xf borderId="2" fillId="0" fontId="5" numFmtId="0" xfId="0" applyBorder="1" applyFont="1"/>
    <xf borderId="2" fillId="0" fontId="5" numFmtId="0" xfId="0" applyAlignment="1" applyBorder="1" applyFont="1">
      <alignment horizontal="left"/>
    </xf>
    <xf borderId="8" fillId="0" fontId="5" numFmtId="9" xfId="0" applyAlignment="1" applyBorder="1" applyFont="1" applyNumberFormat="1">
      <alignment horizontal="center" vertical="center"/>
    </xf>
    <xf borderId="2" fillId="0" fontId="5" numFmtId="164" xfId="0" applyAlignment="1" applyBorder="1" applyFont="1" applyNumberFormat="1">
      <alignment horizontal="center" vertical="center"/>
    </xf>
    <xf borderId="12" fillId="4" fontId="3" numFmtId="164" xfId="0" applyBorder="1" applyFont="1" applyNumberFormat="1"/>
    <xf borderId="16" fillId="4" fontId="3" numFmtId="164" xfId="0" applyBorder="1" applyFont="1" applyNumberFormat="1"/>
    <xf borderId="17" fillId="0" fontId="6" numFmtId="0" xfId="0" applyAlignment="1" applyBorder="1" applyFont="1">
      <alignment horizontal="left" vertical="center"/>
    </xf>
    <xf borderId="18" fillId="0" fontId="6" numFmtId="0" xfId="0" applyAlignment="1" applyBorder="1" applyFont="1">
      <alignment horizontal="center" vertical="center"/>
    </xf>
    <xf borderId="19" fillId="0" fontId="6" numFmtId="9" xfId="0" applyAlignment="1" applyBorder="1" applyFont="1" applyNumberFormat="1">
      <alignment horizontal="center" vertical="center"/>
    </xf>
    <xf borderId="18" fillId="0" fontId="6" numFmtId="166" xfId="0" applyAlignment="1" applyBorder="1" applyFont="1" applyNumberFormat="1">
      <alignment horizontal="center" vertical="center"/>
    </xf>
    <xf borderId="18" fillId="0" fontId="6" numFmtId="164" xfId="0" applyAlignment="1" applyBorder="1" applyFont="1" applyNumberFormat="1">
      <alignment horizontal="center" vertical="center"/>
    </xf>
    <xf borderId="20" fillId="4" fontId="9" numFmtId="164" xfId="0" applyBorder="1" applyFont="1" applyNumberFormat="1"/>
    <xf borderId="21" fillId="4" fontId="9" numFmtId="164" xfId="0" applyBorder="1" applyFont="1" applyNumberFormat="1"/>
    <xf borderId="0" fillId="0" fontId="6" numFmtId="0" xfId="0" applyAlignment="1" applyFont="1">
      <alignment horizontal="left" vertical="center"/>
    </xf>
    <xf borderId="0" fillId="0" fontId="6" numFmtId="9" xfId="0" applyAlignment="1" applyFont="1" applyNumberFormat="1">
      <alignment horizontal="center" vertical="center"/>
    </xf>
    <xf borderId="0" fillId="0" fontId="6" numFmtId="166" xfId="0" applyAlignment="1" applyFont="1" applyNumberFormat="1">
      <alignment horizontal="center" vertical="center"/>
    </xf>
    <xf borderId="0" fillId="0" fontId="6" numFmtId="164" xfId="0" applyAlignment="1" applyFont="1" applyNumberFormat="1">
      <alignment horizontal="center" vertical="center"/>
    </xf>
    <xf borderId="22" fillId="4" fontId="6" numFmtId="0" xfId="0" applyAlignment="1" applyBorder="1" applyFont="1">
      <alignment horizontal="center"/>
    </xf>
    <xf borderId="23" fillId="0" fontId="7" numFmtId="0" xfId="0" applyBorder="1" applyFont="1"/>
    <xf borderId="2" fillId="0" fontId="5" numFmtId="0" xfId="0" applyAlignment="1" applyBorder="1" applyFont="1">
      <alignment readingOrder="0"/>
    </xf>
    <xf borderId="5" fillId="4" fontId="6" numFmtId="166" xfId="0" applyAlignment="1" applyBorder="1" applyFont="1" applyNumberFormat="1">
      <alignment horizontal="center" vertical="center"/>
    </xf>
    <xf borderId="24" fillId="0" fontId="10" numFmtId="0" xfId="0" applyAlignment="1" applyBorder="1" applyFont="1">
      <alignment horizontal="center"/>
    </xf>
    <xf borderId="24" fillId="0" fontId="6" numFmtId="0" xfId="0" applyAlignment="1" applyBorder="1" applyFont="1">
      <alignment horizontal="center" vertical="center"/>
    </xf>
    <xf borderId="24" fillId="0" fontId="6" numFmtId="164" xfId="0" applyAlignment="1" applyBorder="1" applyFont="1" applyNumberFormat="1">
      <alignment horizontal="center" vertical="center"/>
    </xf>
    <xf borderId="24" fillId="4" fontId="6" numFmtId="166" xfId="0" applyAlignment="1" applyBorder="1" applyFont="1" applyNumberFormat="1">
      <alignment horizontal="center" shrinkToFit="0" vertical="center" wrapText="1"/>
    </xf>
    <xf borderId="4" fillId="0" fontId="7" numFmtId="0" xfId="0" applyBorder="1" applyFont="1"/>
    <xf borderId="2" fillId="0" fontId="5" numFmtId="0" xfId="0" applyAlignment="1" applyBorder="1" applyFont="1">
      <alignment horizontal="right"/>
    </xf>
    <xf borderId="2" fillId="0" fontId="5" numFmtId="164" xfId="0" applyAlignment="1" applyBorder="1" applyFont="1" applyNumberFormat="1">
      <alignment horizontal="right"/>
    </xf>
    <xf borderId="2" fillId="4" fontId="5" numFmtId="164" xfId="0" applyBorder="1" applyFont="1" applyNumberFormat="1"/>
    <xf borderId="5" fillId="0" fontId="11" numFmtId="0" xfId="0" applyAlignment="1" applyBorder="1" applyFont="1">
      <alignment horizontal="center" vertical="center"/>
    </xf>
    <xf borderId="2" fillId="0" fontId="6" numFmtId="0" xfId="0" applyAlignment="1" applyBorder="1" applyFont="1">
      <alignment horizontal="right"/>
    </xf>
    <xf borderId="2" fillId="0" fontId="6" numFmtId="164" xfId="0" applyBorder="1" applyFont="1" applyNumberFormat="1"/>
    <xf borderId="2" fillId="0" fontId="6" numFmtId="164" xfId="0" applyAlignment="1" applyBorder="1" applyFont="1" applyNumberFormat="1">
      <alignment horizontal="right"/>
    </xf>
    <xf borderId="18" fillId="4" fontId="6" numFmtId="164" xfId="0" applyBorder="1" applyFont="1" applyNumberFormat="1"/>
    <xf borderId="25" fillId="4" fontId="6" numFmtId="164" xfId="0" applyBorder="1" applyFont="1" applyNumberFormat="1"/>
    <xf borderId="0" fillId="0" fontId="5" numFmtId="9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7.png"/><Relationship Id="rId10" Type="http://schemas.openxmlformats.org/officeDocument/2006/relationships/image" Target="../media/image14.png"/><Relationship Id="rId13" Type="http://schemas.openxmlformats.org/officeDocument/2006/relationships/image" Target="../media/image10.png"/><Relationship Id="rId12" Type="http://schemas.openxmlformats.org/officeDocument/2006/relationships/image" Target="../media/image15.png"/><Relationship Id="rId1" Type="http://schemas.openxmlformats.org/officeDocument/2006/relationships/image" Target="../media/image1.gif"/><Relationship Id="rId2" Type="http://schemas.openxmlformats.org/officeDocument/2006/relationships/image" Target="../media/image3.png"/><Relationship Id="rId3" Type="http://schemas.openxmlformats.org/officeDocument/2006/relationships/image" Target="../media/image8.png"/><Relationship Id="rId4" Type="http://schemas.openxmlformats.org/officeDocument/2006/relationships/image" Target="../media/image6.png"/><Relationship Id="rId9" Type="http://schemas.openxmlformats.org/officeDocument/2006/relationships/image" Target="../media/image2.png"/><Relationship Id="rId15" Type="http://schemas.openxmlformats.org/officeDocument/2006/relationships/image" Target="../media/image9.jpg"/><Relationship Id="rId14" Type="http://schemas.openxmlformats.org/officeDocument/2006/relationships/image" Target="../media/image16.jpg"/><Relationship Id="rId17" Type="http://schemas.openxmlformats.org/officeDocument/2006/relationships/image" Target="../media/image32.jpg"/><Relationship Id="rId16" Type="http://schemas.openxmlformats.org/officeDocument/2006/relationships/image" Target="../media/image11.jpg"/><Relationship Id="rId5" Type="http://schemas.openxmlformats.org/officeDocument/2006/relationships/image" Target="../media/image23.png"/><Relationship Id="rId19" Type="http://schemas.openxmlformats.org/officeDocument/2006/relationships/image" Target="../media/image13.jpg"/><Relationship Id="rId6" Type="http://schemas.openxmlformats.org/officeDocument/2006/relationships/image" Target="../media/image5.png"/><Relationship Id="rId18" Type="http://schemas.openxmlformats.org/officeDocument/2006/relationships/image" Target="../media/image12.jpg"/><Relationship Id="rId7" Type="http://schemas.openxmlformats.org/officeDocument/2006/relationships/image" Target="../media/image4.png"/><Relationship Id="rId8" Type="http://schemas.openxmlformats.org/officeDocument/2006/relationships/image" Target="../media/image21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31.jpg"/><Relationship Id="rId22" Type="http://schemas.openxmlformats.org/officeDocument/2006/relationships/image" Target="../media/image34.jpg"/><Relationship Id="rId21" Type="http://schemas.openxmlformats.org/officeDocument/2006/relationships/image" Target="../media/image39.jpg"/><Relationship Id="rId24" Type="http://schemas.openxmlformats.org/officeDocument/2006/relationships/image" Target="../media/image35.jpg"/><Relationship Id="rId23" Type="http://schemas.openxmlformats.org/officeDocument/2006/relationships/image" Target="../media/image36.jpg"/><Relationship Id="rId1" Type="http://schemas.openxmlformats.org/officeDocument/2006/relationships/image" Target="../media/image1.gif"/><Relationship Id="rId2" Type="http://schemas.openxmlformats.org/officeDocument/2006/relationships/image" Target="../media/image19.jpg"/><Relationship Id="rId3" Type="http://schemas.openxmlformats.org/officeDocument/2006/relationships/image" Target="../media/image18.jpg"/><Relationship Id="rId4" Type="http://schemas.openxmlformats.org/officeDocument/2006/relationships/image" Target="../media/image17.jpg"/><Relationship Id="rId9" Type="http://schemas.openxmlformats.org/officeDocument/2006/relationships/image" Target="../media/image15.png"/><Relationship Id="rId26" Type="http://schemas.openxmlformats.org/officeDocument/2006/relationships/image" Target="../media/image37.jpg"/><Relationship Id="rId25" Type="http://schemas.openxmlformats.org/officeDocument/2006/relationships/image" Target="../media/image41.jpg"/><Relationship Id="rId28" Type="http://schemas.openxmlformats.org/officeDocument/2006/relationships/image" Target="../media/image44.jpg"/><Relationship Id="rId27" Type="http://schemas.openxmlformats.org/officeDocument/2006/relationships/image" Target="../media/image40.jpg"/><Relationship Id="rId5" Type="http://schemas.openxmlformats.org/officeDocument/2006/relationships/image" Target="../media/image20.png"/><Relationship Id="rId6" Type="http://schemas.openxmlformats.org/officeDocument/2006/relationships/image" Target="../media/image14.png"/><Relationship Id="rId29" Type="http://schemas.openxmlformats.org/officeDocument/2006/relationships/image" Target="../media/image46.jpg"/><Relationship Id="rId7" Type="http://schemas.openxmlformats.org/officeDocument/2006/relationships/image" Target="../media/image25.png"/><Relationship Id="rId8" Type="http://schemas.openxmlformats.org/officeDocument/2006/relationships/image" Target="../media/image22.png"/><Relationship Id="rId31" Type="http://schemas.openxmlformats.org/officeDocument/2006/relationships/image" Target="../media/image43.jpg"/><Relationship Id="rId30" Type="http://schemas.openxmlformats.org/officeDocument/2006/relationships/image" Target="../media/image45.jpg"/><Relationship Id="rId11" Type="http://schemas.openxmlformats.org/officeDocument/2006/relationships/image" Target="../media/image24.jpg"/><Relationship Id="rId33" Type="http://schemas.openxmlformats.org/officeDocument/2006/relationships/image" Target="../media/image48.jpg"/><Relationship Id="rId10" Type="http://schemas.openxmlformats.org/officeDocument/2006/relationships/image" Target="../media/image27.jpg"/><Relationship Id="rId32" Type="http://schemas.openxmlformats.org/officeDocument/2006/relationships/image" Target="../media/image42.jpg"/><Relationship Id="rId13" Type="http://schemas.openxmlformats.org/officeDocument/2006/relationships/image" Target="../media/image28.jpg"/><Relationship Id="rId12" Type="http://schemas.openxmlformats.org/officeDocument/2006/relationships/image" Target="../media/image26.jpg"/><Relationship Id="rId15" Type="http://schemas.openxmlformats.org/officeDocument/2006/relationships/image" Target="../media/image30.jpg"/><Relationship Id="rId14" Type="http://schemas.openxmlformats.org/officeDocument/2006/relationships/image" Target="../media/image29.jpg"/><Relationship Id="rId17" Type="http://schemas.openxmlformats.org/officeDocument/2006/relationships/image" Target="../media/image32.jpg"/><Relationship Id="rId16" Type="http://schemas.openxmlformats.org/officeDocument/2006/relationships/image" Target="../media/image11.jpg"/><Relationship Id="rId19" Type="http://schemas.openxmlformats.org/officeDocument/2006/relationships/image" Target="../media/image33.jpg"/><Relationship Id="rId18" Type="http://schemas.openxmlformats.org/officeDocument/2006/relationships/image" Target="../media/image38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17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40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42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43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44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11</xdr:row>
      <xdr:rowOff>66675</xdr:rowOff>
    </xdr:from>
    <xdr:ext cx="95250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12</xdr:row>
      <xdr:rowOff>85725</xdr:rowOff>
    </xdr:from>
    <xdr:ext cx="95250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13</xdr:row>
      <xdr:rowOff>95250</xdr:rowOff>
    </xdr:from>
    <xdr:ext cx="95250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14</xdr:row>
      <xdr:rowOff>104775</xdr:rowOff>
    </xdr:from>
    <xdr:ext cx="952500" cy="438150"/>
    <xdr:pic>
      <xdr:nvPicPr>
        <xdr:cNvPr id="0" name="image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15</xdr:row>
      <xdr:rowOff>85725</xdr:rowOff>
    </xdr:from>
    <xdr:ext cx="914400" cy="428625"/>
    <xdr:pic>
      <xdr:nvPicPr>
        <xdr:cNvPr id="0" name="image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16</xdr:row>
      <xdr:rowOff>76200</xdr:rowOff>
    </xdr:from>
    <xdr:ext cx="971550" cy="447675"/>
    <xdr:pic>
      <xdr:nvPicPr>
        <xdr:cNvPr id="0" name="image2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17</xdr:row>
      <xdr:rowOff>57150</xdr:rowOff>
    </xdr:from>
    <xdr:ext cx="990600" cy="476250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18</xdr:row>
      <xdr:rowOff>57150</xdr:rowOff>
    </xdr:from>
    <xdr:ext cx="990600" cy="476250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19</xdr:row>
      <xdr:rowOff>66675</xdr:rowOff>
    </xdr:from>
    <xdr:ext cx="942975" cy="447675"/>
    <xdr:pic>
      <xdr:nvPicPr>
        <xdr:cNvPr id="0" name="image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20</xdr:row>
      <xdr:rowOff>76200</xdr:rowOff>
    </xdr:from>
    <xdr:ext cx="942975" cy="447675"/>
    <xdr:pic>
      <xdr:nvPicPr>
        <xdr:cNvPr id="0" name="image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21</xdr:row>
      <xdr:rowOff>76200</xdr:rowOff>
    </xdr:from>
    <xdr:ext cx="942975" cy="447675"/>
    <xdr:pic>
      <xdr:nvPicPr>
        <xdr:cNvPr id="0" name="image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22</xdr:row>
      <xdr:rowOff>171450</xdr:rowOff>
    </xdr:from>
    <xdr:ext cx="857250" cy="352425"/>
    <xdr:pic>
      <xdr:nvPicPr>
        <xdr:cNvPr id="0" name="image2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</xdr:row>
      <xdr:rowOff>171450</xdr:rowOff>
    </xdr:from>
    <xdr:ext cx="857250" cy="352425"/>
    <xdr:pic>
      <xdr:nvPicPr>
        <xdr:cNvPr id="0" name="image2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24</xdr:row>
      <xdr:rowOff>152400</xdr:rowOff>
    </xdr:from>
    <xdr:ext cx="857250" cy="352425"/>
    <xdr:pic>
      <xdr:nvPicPr>
        <xdr:cNvPr id="0" name="image2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25</xdr:row>
      <xdr:rowOff>161925</xdr:rowOff>
    </xdr:from>
    <xdr:ext cx="885825" cy="361950"/>
    <xdr:pic>
      <xdr:nvPicPr>
        <xdr:cNvPr id="0" name="image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26</xdr:row>
      <xdr:rowOff>142875</xdr:rowOff>
    </xdr:from>
    <xdr:ext cx="885825" cy="361950"/>
    <xdr:pic>
      <xdr:nvPicPr>
        <xdr:cNvPr id="0" name="image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27</xdr:row>
      <xdr:rowOff>152400</xdr:rowOff>
    </xdr:from>
    <xdr:ext cx="885825" cy="361950"/>
    <xdr:pic>
      <xdr:nvPicPr>
        <xdr:cNvPr id="0" name="image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28</xdr:row>
      <xdr:rowOff>123825</xdr:rowOff>
    </xdr:from>
    <xdr:ext cx="885825" cy="361950"/>
    <xdr:pic>
      <xdr:nvPicPr>
        <xdr:cNvPr id="0" name="image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29</xdr:row>
      <xdr:rowOff>66675</xdr:rowOff>
    </xdr:from>
    <xdr:ext cx="923925" cy="409575"/>
    <xdr:pic>
      <xdr:nvPicPr>
        <xdr:cNvPr id="0" name="image1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30</xdr:row>
      <xdr:rowOff>104775</xdr:rowOff>
    </xdr:from>
    <xdr:ext cx="923925" cy="409575"/>
    <xdr:pic>
      <xdr:nvPicPr>
        <xdr:cNvPr id="0" name="image1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31</xdr:row>
      <xdr:rowOff>161925</xdr:rowOff>
    </xdr:from>
    <xdr:ext cx="923925" cy="409575"/>
    <xdr:pic>
      <xdr:nvPicPr>
        <xdr:cNvPr id="0" name="image1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32</xdr:row>
      <xdr:rowOff>85725</xdr:rowOff>
    </xdr:from>
    <xdr:ext cx="866775" cy="438150"/>
    <xdr:pic>
      <xdr:nvPicPr>
        <xdr:cNvPr id="0" name="image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33</xdr:row>
      <xdr:rowOff>85725</xdr:rowOff>
    </xdr:from>
    <xdr:ext cx="866775" cy="438150"/>
    <xdr:pic>
      <xdr:nvPicPr>
        <xdr:cNvPr id="0" name="image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34</xdr:row>
      <xdr:rowOff>95250</xdr:rowOff>
    </xdr:from>
    <xdr:ext cx="866775" cy="438150"/>
    <xdr:pic>
      <xdr:nvPicPr>
        <xdr:cNvPr id="0" name="image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35</xdr:row>
      <xdr:rowOff>76200</xdr:rowOff>
    </xdr:from>
    <xdr:ext cx="866775" cy="438150"/>
    <xdr:pic>
      <xdr:nvPicPr>
        <xdr:cNvPr id="0" name="image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36</xdr:row>
      <xdr:rowOff>85725</xdr:rowOff>
    </xdr:from>
    <xdr:ext cx="866775" cy="438150"/>
    <xdr:pic>
      <xdr:nvPicPr>
        <xdr:cNvPr id="0" name="image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37</xdr:row>
      <xdr:rowOff>76200</xdr:rowOff>
    </xdr:from>
    <xdr:ext cx="866775" cy="457200"/>
    <xdr:pic>
      <xdr:nvPicPr>
        <xdr:cNvPr id="0" name="image1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38</xdr:row>
      <xdr:rowOff>47625</xdr:rowOff>
    </xdr:from>
    <xdr:ext cx="866775" cy="457200"/>
    <xdr:pic>
      <xdr:nvPicPr>
        <xdr:cNvPr id="0" name="image1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39</xdr:row>
      <xdr:rowOff>104775</xdr:rowOff>
    </xdr:from>
    <xdr:ext cx="866775" cy="457200"/>
    <xdr:pic>
      <xdr:nvPicPr>
        <xdr:cNvPr id="0" name="image1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40</xdr:row>
      <xdr:rowOff>28575</xdr:rowOff>
    </xdr:from>
    <xdr:ext cx="981075" cy="514350"/>
    <xdr:pic>
      <xdr:nvPicPr>
        <xdr:cNvPr id="0" name="image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41</xdr:row>
      <xdr:rowOff>57150</xdr:rowOff>
    </xdr:from>
    <xdr:ext cx="895350" cy="466725"/>
    <xdr:pic>
      <xdr:nvPicPr>
        <xdr:cNvPr id="0" name="image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42</xdr:row>
      <xdr:rowOff>47625</xdr:rowOff>
    </xdr:from>
    <xdr:ext cx="981075" cy="514350"/>
    <xdr:pic>
      <xdr:nvPicPr>
        <xdr:cNvPr id="0" name="image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43</xdr:row>
      <xdr:rowOff>38100</xdr:rowOff>
    </xdr:from>
    <xdr:ext cx="981075" cy="514350"/>
    <xdr:pic>
      <xdr:nvPicPr>
        <xdr:cNvPr id="0" name="image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44</xdr:row>
      <xdr:rowOff>38100</xdr:rowOff>
    </xdr:from>
    <xdr:ext cx="876300" cy="447675"/>
    <xdr:pic>
      <xdr:nvPicPr>
        <xdr:cNvPr id="0" name="image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895350" cy="600075"/>
    <xdr:pic>
      <xdr:nvPicPr>
        <xdr:cNvPr id="0" name="image1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895350" cy="600075"/>
    <xdr:pic>
      <xdr:nvPicPr>
        <xdr:cNvPr id="0" name="image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895350" cy="600075"/>
    <xdr:pic>
      <xdr:nvPicPr>
        <xdr:cNvPr id="0" name="image1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895350" cy="600075"/>
    <xdr:pic>
      <xdr:nvPicPr>
        <xdr:cNvPr id="0" name="image1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895350" cy="600075"/>
    <xdr:pic>
      <xdr:nvPicPr>
        <xdr:cNvPr id="0" name="image1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895350" cy="600075"/>
    <xdr:pic>
      <xdr:nvPicPr>
        <xdr:cNvPr id="0" name="image1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53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54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56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58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151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152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153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154</xdr:row>
      <xdr:rowOff>0</xdr:rowOff>
    </xdr:from>
    <xdr:ext cx="590550" cy="59055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492</xdr:row>
      <xdr:rowOff>47625</xdr:rowOff>
    </xdr:from>
    <xdr:ext cx="781050" cy="619125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151</xdr:row>
      <xdr:rowOff>0</xdr:rowOff>
    </xdr:from>
    <xdr:ext cx="781050" cy="590550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152</xdr:row>
      <xdr:rowOff>0</xdr:rowOff>
    </xdr:from>
    <xdr:ext cx="781050" cy="590550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153</xdr:row>
      <xdr:rowOff>0</xdr:rowOff>
    </xdr:from>
    <xdr:ext cx="781050" cy="590550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154</xdr:row>
      <xdr:rowOff>0</xdr:rowOff>
    </xdr:from>
    <xdr:ext cx="781050" cy="590550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53</xdr:row>
      <xdr:rowOff>28575</xdr:rowOff>
    </xdr:from>
    <xdr:ext cx="828675" cy="542925"/>
    <xdr:pic>
      <xdr:nvPicPr>
        <xdr:cNvPr descr="Picture" id="0" name="image1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54</xdr:row>
      <xdr:rowOff>28575</xdr:rowOff>
    </xdr:from>
    <xdr:ext cx="857250" cy="523875"/>
    <xdr:pic>
      <xdr:nvPicPr>
        <xdr:cNvPr descr="Picture" id="0" name="image1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55</xdr:row>
      <xdr:rowOff>66675</xdr:rowOff>
    </xdr:from>
    <xdr:ext cx="857250" cy="523875"/>
    <xdr:pic>
      <xdr:nvPicPr>
        <xdr:cNvPr descr="Picture" id="0" name="image1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56</xdr:row>
      <xdr:rowOff>28575</xdr:rowOff>
    </xdr:from>
    <xdr:ext cx="857250" cy="523875"/>
    <xdr:pic>
      <xdr:nvPicPr>
        <xdr:cNvPr descr="Picture" id="0" name="image1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57</xdr:row>
      <xdr:rowOff>57150</xdr:rowOff>
    </xdr:from>
    <xdr:ext cx="857250" cy="523875"/>
    <xdr:pic>
      <xdr:nvPicPr>
        <xdr:cNvPr descr="Picture" id="0" name="image1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58</xdr:row>
      <xdr:rowOff>28575</xdr:rowOff>
    </xdr:from>
    <xdr:ext cx="857250" cy="523875"/>
    <xdr:pic>
      <xdr:nvPicPr>
        <xdr:cNvPr descr="Picture" id="0" name="image1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160</xdr:row>
      <xdr:rowOff>57150</xdr:rowOff>
    </xdr:from>
    <xdr:ext cx="895350" cy="428625"/>
    <xdr:pic>
      <xdr:nvPicPr>
        <xdr:cNvPr id="0" name="image2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161</xdr:row>
      <xdr:rowOff>95250</xdr:rowOff>
    </xdr:from>
    <xdr:ext cx="895350" cy="428625"/>
    <xdr:pic>
      <xdr:nvPicPr>
        <xdr:cNvPr id="0" name="image2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162</xdr:row>
      <xdr:rowOff>38100</xdr:rowOff>
    </xdr:from>
    <xdr:ext cx="895350" cy="428625"/>
    <xdr:pic>
      <xdr:nvPicPr>
        <xdr:cNvPr id="0" name="image2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163</xdr:row>
      <xdr:rowOff>66675</xdr:rowOff>
    </xdr:from>
    <xdr:ext cx="895350" cy="428625"/>
    <xdr:pic>
      <xdr:nvPicPr>
        <xdr:cNvPr id="0" name="image2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164</xdr:row>
      <xdr:rowOff>114300</xdr:rowOff>
    </xdr:from>
    <xdr:ext cx="895350" cy="428625"/>
    <xdr:pic>
      <xdr:nvPicPr>
        <xdr:cNvPr id="0" name="image2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165</xdr:row>
      <xdr:rowOff>114300</xdr:rowOff>
    </xdr:from>
    <xdr:ext cx="895350" cy="428625"/>
    <xdr:pic>
      <xdr:nvPicPr>
        <xdr:cNvPr id="0" name="image2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166</xdr:row>
      <xdr:rowOff>66675</xdr:rowOff>
    </xdr:from>
    <xdr:ext cx="895350" cy="428625"/>
    <xdr:pic>
      <xdr:nvPicPr>
        <xdr:cNvPr id="0" name="image2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167</xdr:row>
      <xdr:rowOff>76200</xdr:rowOff>
    </xdr:from>
    <xdr:ext cx="914400" cy="476250"/>
    <xdr:pic>
      <xdr:nvPicPr>
        <xdr:cNvPr id="0" name="image1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168</xdr:row>
      <xdr:rowOff>57150</xdr:rowOff>
    </xdr:from>
    <xdr:ext cx="914400" cy="476250"/>
    <xdr:pic>
      <xdr:nvPicPr>
        <xdr:cNvPr id="0" name="image1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169</xdr:row>
      <xdr:rowOff>114300</xdr:rowOff>
    </xdr:from>
    <xdr:ext cx="914400" cy="476250"/>
    <xdr:pic>
      <xdr:nvPicPr>
        <xdr:cNvPr id="0" name="image1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170</xdr:row>
      <xdr:rowOff>47625</xdr:rowOff>
    </xdr:from>
    <xdr:ext cx="914400" cy="476250"/>
    <xdr:pic>
      <xdr:nvPicPr>
        <xdr:cNvPr id="0" name="image1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171</xdr:row>
      <xdr:rowOff>47625</xdr:rowOff>
    </xdr:from>
    <xdr:ext cx="962025" cy="495300"/>
    <xdr:pic>
      <xdr:nvPicPr>
        <xdr:cNvPr id="0" name="image2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172</xdr:row>
      <xdr:rowOff>66675</xdr:rowOff>
    </xdr:from>
    <xdr:ext cx="962025" cy="495300"/>
    <xdr:pic>
      <xdr:nvPicPr>
        <xdr:cNvPr id="0" name="image2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173</xdr:row>
      <xdr:rowOff>57150</xdr:rowOff>
    </xdr:from>
    <xdr:ext cx="962025" cy="495300"/>
    <xdr:pic>
      <xdr:nvPicPr>
        <xdr:cNvPr id="0" name="image2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174</xdr:row>
      <xdr:rowOff>57150</xdr:rowOff>
    </xdr:from>
    <xdr:ext cx="962025" cy="495300"/>
    <xdr:pic>
      <xdr:nvPicPr>
        <xdr:cNvPr id="0" name="image2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175</xdr:row>
      <xdr:rowOff>47625</xdr:rowOff>
    </xdr:from>
    <xdr:ext cx="962025" cy="495300"/>
    <xdr:pic>
      <xdr:nvPicPr>
        <xdr:cNvPr id="0" name="image2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176</xdr:row>
      <xdr:rowOff>76200</xdr:rowOff>
    </xdr:from>
    <xdr:ext cx="962025" cy="495300"/>
    <xdr:pic>
      <xdr:nvPicPr>
        <xdr:cNvPr id="0" name="image2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177</xdr:row>
      <xdr:rowOff>76200</xdr:rowOff>
    </xdr:from>
    <xdr:ext cx="971550" cy="495300"/>
    <xdr:pic>
      <xdr:nvPicPr>
        <xdr:cNvPr id="0" name="image2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178</xdr:row>
      <xdr:rowOff>57150</xdr:rowOff>
    </xdr:from>
    <xdr:ext cx="971550" cy="495300"/>
    <xdr:pic>
      <xdr:nvPicPr>
        <xdr:cNvPr id="0" name="image2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179</xdr:row>
      <xdr:rowOff>57150</xdr:rowOff>
    </xdr:from>
    <xdr:ext cx="971550" cy="495300"/>
    <xdr:pic>
      <xdr:nvPicPr>
        <xdr:cNvPr id="0" name="image2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180</xdr:row>
      <xdr:rowOff>57150</xdr:rowOff>
    </xdr:from>
    <xdr:ext cx="971550" cy="495300"/>
    <xdr:pic>
      <xdr:nvPicPr>
        <xdr:cNvPr id="0" name="image2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181</xdr:row>
      <xdr:rowOff>66675</xdr:rowOff>
    </xdr:from>
    <xdr:ext cx="971550" cy="495300"/>
    <xdr:pic>
      <xdr:nvPicPr>
        <xdr:cNvPr id="0" name="image2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182</xdr:row>
      <xdr:rowOff>47625</xdr:rowOff>
    </xdr:from>
    <xdr:ext cx="971550" cy="495300"/>
    <xdr:pic>
      <xdr:nvPicPr>
        <xdr:cNvPr id="0" name="image2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183</xdr:row>
      <xdr:rowOff>57150</xdr:rowOff>
    </xdr:from>
    <xdr:ext cx="857250" cy="457200"/>
    <xdr:pic>
      <xdr:nvPicPr>
        <xdr:cNvPr id="0" name="image1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184</xdr:row>
      <xdr:rowOff>76200</xdr:rowOff>
    </xdr:from>
    <xdr:ext cx="857250" cy="457200"/>
    <xdr:pic>
      <xdr:nvPicPr>
        <xdr:cNvPr id="0" name="image1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196</xdr:row>
      <xdr:rowOff>28575</xdr:rowOff>
    </xdr:from>
    <xdr:ext cx="857250" cy="476250"/>
    <xdr:pic>
      <xdr:nvPicPr>
        <xdr:cNvPr id="0" name="image1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185</xdr:row>
      <xdr:rowOff>66675</xdr:rowOff>
    </xdr:from>
    <xdr:ext cx="857250" cy="457200"/>
    <xdr:pic>
      <xdr:nvPicPr>
        <xdr:cNvPr id="0" name="image1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186</xdr:row>
      <xdr:rowOff>104775</xdr:rowOff>
    </xdr:from>
    <xdr:ext cx="857250" cy="457200"/>
    <xdr:pic>
      <xdr:nvPicPr>
        <xdr:cNvPr id="0" name="image1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187</xdr:row>
      <xdr:rowOff>66675</xdr:rowOff>
    </xdr:from>
    <xdr:ext cx="857250" cy="457200"/>
    <xdr:pic>
      <xdr:nvPicPr>
        <xdr:cNvPr id="0" name="image1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188</xdr:row>
      <xdr:rowOff>38100</xdr:rowOff>
    </xdr:from>
    <xdr:ext cx="857250" cy="457200"/>
    <xdr:pic>
      <xdr:nvPicPr>
        <xdr:cNvPr id="0" name="image1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0</xdr:rowOff>
    </xdr:from>
    <xdr:ext cx="895350" cy="600075"/>
    <xdr:pic>
      <xdr:nvPicPr>
        <xdr:cNvPr id="0" name="image2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895350" cy="600075"/>
    <xdr:pic>
      <xdr:nvPicPr>
        <xdr:cNvPr id="0" name="image2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895350" cy="600075"/>
    <xdr:pic>
      <xdr:nvPicPr>
        <xdr:cNvPr id="0" name="image2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895350" cy="600075"/>
    <xdr:pic>
      <xdr:nvPicPr>
        <xdr:cNvPr id="0" name="image2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895350" cy="600075"/>
    <xdr:pic>
      <xdr:nvPicPr>
        <xdr:cNvPr id="0" name="image2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895350" cy="600075"/>
    <xdr:pic>
      <xdr:nvPicPr>
        <xdr:cNvPr id="0" name="image2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895350" cy="600075"/>
    <xdr:pic>
      <xdr:nvPicPr>
        <xdr:cNvPr id="0" name="image2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895350" cy="600075"/>
    <xdr:pic>
      <xdr:nvPicPr>
        <xdr:cNvPr id="0" name="image2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895350" cy="600075"/>
    <xdr:pic>
      <xdr:nvPicPr>
        <xdr:cNvPr id="0" name="image2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895350" cy="600075"/>
    <xdr:pic>
      <xdr:nvPicPr>
        <xdr:cNvPr id="0" name="image2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895350" cy="600075"/>
    <xdr:pic>
      <xdr:nvPicPr>
        <xdr:cNvPr id="0" name="image2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895350" cy="600075"/>
    <xdr:pic>
      <xdr:nvPicPr>
        <xdr:cNvPr id="0" name="image2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895350" cy="600075"/>
    <xdr:pic>
      <xdr:nvPicPr>
        <xdr:cNvPr id="0" name="image2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895350" cy="600075"/>
    <xdr:pic>
      <xdr:nvPicPr>
        <xdr:cNvPr id="0" name="image2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895350" cy="600075"/>
    <xdr:pic>
      <xdr:nvPicPr>
        <xdr:cNvPr id="0" name="image2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895350" cy="600075"/>
    <xdr:pic>
      <xdr:nvPicPr>
        <xdr:cNvPr id="0" name="image2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895350" cy="600075"/>
    <xdr:pic>
      <xdr:nvPicPr>
        <xdr:cNvPr id="0" name="image2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895350" cy="600075"/>
    <xdr:pic>
      <xdr:nvPicPr>
        <xdr:cNvPr id="0" name="image2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895350" cy="600075"/>
    <xdr:pic>
      <xdr:nvPicPr>
        <xdr:cNvPr id="0" name="image2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895350" cy="600075"/>
    <xdr:pic>
      <xdr:nvPicPr>
        <xdr:cNvPr id="0" name="image2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895350" cy="600075"/>
    <xdr:pic>
      <xdr:nvPicPr>
        <xdr:cNvPr id="0" name="image2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895350" cy="600075"/>
    <xdr:pic>
      <xdr:nvPicPr>
        <xdr:cNvPr id="0" name="image2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895350" cy="600075"/>
    <xdr:pic>
      <xdr:nvPicPr>
        <xdr:cNvPr id="0" name="image2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895350" cy="600075"/>
    <xdr:pic>
      <xdr:nvPicPr>
        <xdr:cNvPr id="0" name="image2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895350" cy="600075"/>
    <xdr:pic>
      <xdr:nvPicPr>
        <xdr:cNvPr id="0" name="image2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895350" cy="600075"/>
    <xdr:pic>
      <xdr:nvPicPr>
        <xdr:cNvPr id="0" name="image2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895350" cy="600075"/>
    <xdr:pic>
      <xdr:nvPicPr>
        <xdr:cNvPr id="0" name="image3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895350" cy="600075"/>
    <xdr:pic>
      <xdr:nvPicPr>
        <xdr:cNvPr id="0" name="image3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895350" cy="600075"/>
    <xdr:pic>
      <xdr:nvPicPr>
        <xdr:cNvPr id="0" name="image3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895350" cy="600075"/>
    <xdr:pic>
      <xdr:nvPicPr>
        <xdr:cNvPr id="0" name="image3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895350" cy="600075"/>
    <xdr:pic>
      <xdr:nvPicPr>
        <xdr:cNvPr id="0" name="image3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895350" cy="600075"/>
    <xdr:pic>
      <xdr:nvPicPr>
        <xdr:cNvPr id="0" name="image3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0</xdr:rowOff>
    </xdr:from>
    <xdr:ext cx="895350" cy="600075"/>
    <xdr:pic>
      <xdr:nvPicPr>
        <xdr:cNvPr id="0" name="image1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0</xdr:rowOff>
    </xdr:from>
    <xdr:ext cx="895350" cy="600075"/>
    <xdr:pic>
      <xdr:nvPicPr>
        <xdr:cNvPr id="0" name="image1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895350" cy="600075"/>
    <xdr:pic>
      <xdr:nvPicPr>
        <xdr:cNvPr id="0" name="image1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895350" cy="600075"/>
    <xdr:pic>
      <xdr:nvPicPr>
        <xdr:cNvPr id="0" name="image1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895350" cy="600075"/>
    <xdr:pic>
      <xdr:nvPicPr>
        <xdr:cNvPr id="0" name="image1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895350" cy="600075"/>
    <xdr:pic>
      <xdr:nvPicPr>
        <xdr:cNvPr id="0" name="image1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895350" cy="600075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895350" cy="600075"/>
    <xdr:pic>
      <xdr:nvPicPr>
        <xdr:cNvPr id="0" name="image3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895350" cy="600075"/>
    <xdr:pic>
      <xdr:nvPicPr>
        <xdr:cNvPr id="0" name="image3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895350" cy="600075"/>
    <xdr:pic>
      <xdr:nvPicPr>
        <xdr:cNvPr id="0" name="image3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895350" cy="600075"/>
    <xdr:pic>
      <xdr:nvPicPr>
        <xdr:cNvPr id="0" name="image3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0</xdr:rowOff>
    </xdr:from>
    <xdr:ext cx="895350" cy="600075"/>
    <xdr:pic>
      <xdr:nvPicPr>
        <xdr:cNvPr id="0" name="image3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895350" cy="600075"/>
    <xdr:pic>
      <xdr:nvPicPr>
        <xdr:cNvPr id="0" name="image3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0</xdr:rowOff>
    </xdr:from>
    <xdr:ext cx="895350" cy="600075"/>
    <xdr:pic>
      <xdr:nvPicPr>
        <xdr:cNvPr id="0" name="image3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</xdr:row>
      <xdr:rowOff>0</xdr:rowOff>
    </xdr:from>
    <xdr:ext cx="895350" cy="600075"/>
    <xdr:pic>
      <xdr:nvPicPr>
        <xdr:cNvPr id="0" name="image3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</xdr:row>
      <xdr:rowOff>0</xdr:rowOff>
    </xdr:from>
    <xdr:ext cx="895350" cy="600075"/>
    <xdr:pic>
      <xdr:nvPicPr>
        <xdr:cNvPr id="0" name="image3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0</xdr:rowOff>
    </xdr:from>
    <xdr:ext cx="895350" cy="600075"/>
    <xdr:pic>
      <xdr:nvPicPr>
        <xdr:cNvPr id="0" name="image3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</xdr:row>
      <xdr:rowOff>0</xdr:rowOff>
    </xdr:from>
    <xdr:ext cx="895350" cy="600075"/>
    <xdr:pic>
      <xdr:nvPicPr>
        <xdr:cNvPr id="0" name="image3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0</xdr:rowOff>
    </xdr:from>
    <xdr:ext cx="895350" cy="600075"/>
    <xdr:pic>
      <xdr:nvPicPr>
        <xdr:cNvPr id="0" name="image3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</xdr:row>
      <xdr:rowOff>0</xdr:rowOff>
    </xdr:from>
    <xdr:ext cx="895350" cy="600075"/>
    <xdr:pic>
      <xdr:nvPicPr>
        <xdr:cNvPr id="0" name="image3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</xdr:row>
      <xdr:rowOff>0</xdr:rowOff>
    </xdr:from>
    <xdr:ext cx="895350" cy="600075"/>
    <xdr:pic>
      <xdr:nvPicPr>
        <xdr:cNvPr id="0" name="image3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895350" cy="600075"/>
    <xdr:pic>
      <xdr:nvPicPr>
        <xdr:cNvPr id="0" name="image3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</xdr:row>
      <xdr:rowOff>0</xdr:rowOff>
    </xdr:from>
    <xdr:ext cx="895350" cy="600075"/>
    <xdr:pic>
      <xdr:nvPicPr>
        <xdr:cNvPr id="0" name="image3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</xdr:row>
      <xdr:rowOff>0</xdr:rowOff>
    </xdr:from>
    <xdr:ext cx="895350" cy="600075"/>
    <xdr:pic>
      <xdr:nvPicPr>
        <xdr:cNvPr id="0" name="image3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0</xdr:rowOff>
    </xdr:from>
    <xdr:ext cx="895350" cy="600075"/>
    <xdr:pic>
      <xdr:nvPicPr>
        <xdr:cNvPr id="0" name="image3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</xdr:row>
      <xdr:rowOff>0</xdr:rowOff>
    </xdr:from>
    <xdr:ext cx="895350" cy="600075"/>
    <xdr:pic>
      <xdr:nvPicPr>
        <xdr:cNvPr id="0" name="image3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</xdr:row>
      <xdr:rowOff>0</xdr:rowOff>
    </xdr:from>
    <xdr:ext cx="895350" cy="600075"/>
    <xdr:pic>
      <xdr:nvPicPr>
        <xdr:cNvPr id="0" name="image3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</xdr:row>
      <xdr:rowOff>0</xdr:rowOff>
    </xdr:from>
    <xdr:ext cx="895350" cy="600075"/>
    <xdr:pic>
      <xdr:nvPicPr>
        <xdr:cNvPr id="0" name="image3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</xdr:row>
      <xdr:rowOff>0</xdr:rowOff>
    </xdr:from>
    <xdr:ext cx="895350" cy="600075"/>
    <xdr:pic>
      <xdr:nvPicPr>
        <xdr:cNvPr id="0" name="image3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</xdr:row>
      <xdr:rowOff>0</xdr:rowOff>
    </xdr:from>
    <xdr:ext cx="895350" cy="600075"/>
    <xdr:pic>
      <xdr:nvPicPr>
        <xdr:cNvPr id="0" name="image3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</xdr:row>
      <xdr:rowOff>0</xdr:rowOff>
    </xdr:from>
    <xdr:ext cx="895350" cy="600075"/>
    <xdr:pic>
      <xdr:nvPicPr>
        <xdr:cNvPr id="0" name="image3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</xdr:row>
      <xdr:rowOff>0</xdr:rowOff>
    </xdr:from>
    <xdr:ext cx="895350" cy="600075"/>
    <xdr:pic>
      <xdr:nvPicPr>
        <xdr:cNvPr id="0" name="image3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</xdr:row>
      <xdr:rowOff>0</xdr:rowOff>
    </xdr:from>
    <xdr:ext cx="895350" cy="600075"/>
    <xdr:pic>
      <xdr:nvPicPr>
        <xdr:cNvPr id="0" name="image3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</xdr:row>
      <xdr:rowOff>0</xdr:rowOff>
    </xdr:from>
    <xdr:ext cx="895350" cy="600075"/>
    <xdr:pic>
      <xdr:nvPicPr>
        <xdr:cNvPr id="0" name="image3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895350" cy="600075"/>
    <xdr:pic>
      <xdr:nvPicPr>
        <xdr:cNvPr id="0" name="image3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</xdr:row>
      <xdr:rowOff>0</xdr:rowOff>
    </xdr:from>
    <xdr:ext cx="895350" cy="600075"/>
    <xdr:pic>
      <xdr:nvPicPr>
        <xdr:cNvPr id="0" name="image3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</xdr:row>
      <xdr:rowOff>0</xdr:rowOff>
    </xdr:from>
    <xdr:ext cx="895350" cy="600075"/>
    <xdr:pic>
      <xdr:nvPicPr>
        <xdr:cNvPr id="0" name="image3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</xdr:row>
      <xdr:rowOff>0</xdr:rowOff>
    </xdr:from>
    <xdr:ext cx="895350" cy="600075"/>
    <xdr:pic>
      <xdr:nvPicPr>
        <xdr:cNvPr id="0" name="image3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0</xdr:rowOff>
    </xdr:from>
    <xdr:ext cx="895350" cy="600075"/>
    <xdr:pic>
      <xdr:nvPicPr>
        <xdr:cNvPr id="0" name="image3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0</xdr:rowOff>
    </xdr:from>
    <xdr:ext cx="895350" cy="600075"/>
    <xdr:pic>
      <xdr:nvPicPr>
        <xdr:cNvPr id="0" name="image3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</xdr:row>
      <xdr:rowOff>0</xdr:rowOff>
    </xdr:from>
    <xdr:ext cx="895350" cy="600075"/>
    <xdr:pic>
      <xdr:nvPicPr>
        <xdr:cNvPr id="0" name="image3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</xdr:row>
      <xdr:rowOff>0</xdr:rowOff>
    </xdr:from>
    <xdr:ext cx="895350" cy="600075"/>
    <xdr:pic>
      <xdr:nvPicPr>
        <xdr:cNvPr id="0" name="image3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</xdr:row>
      <xdr:rowOff>0</xdr:rowOff>
    </xdr:from>
    <xdr:ext cx="895350" cy="600075"/>
    <xdr:pic>
      <xdr:nvPicPr>
        <xdr:cNvPr id="0" name="image3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0</xdr:rowOff>
    </xdr:from>
    <xdr:ext cx="895350" cy="600075"/>
    <xdr:pic>
      <xdr:nvPicPr>
        <xdr:cNvPr id="0" name="image3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96</xdr:row>
      <xdr:rowOff>0</xdr:rowOff>
    </xdr:from>
    <xdr:ext cx="895350" cy="600075"/>
    <xdr:pic>
      <xdr:nvPicPr>
        <xdr:cNvPr id="0" name="image3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</xdr:row>
      <xdr:rowOff>0</xdr:rowOff>
    </xdr:from>
    <xdr:ext cx="895350" cy="600075"/>
    <xdr:pic>
      <xdr:nvPicPr>
        <xdr:cNvPr id="0" name="image3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</xdr:row>
      <xdr:rowOff>0</xdr:rowOff>
    </xdr:from>
    <xdr:ext cx="895350" cy="600075"/>
    <xdr:pic>
      <xdr:nvPicPr>
        <xdr:cNvPr id="0" name="image3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</xdr:row>
      <xdr:rowOff>0</xdr:rowOff>
    </xdr:from>
    <xdr:ext cx="895350" cy="600075"/>
    <xdr:pic>
      <xdr:nvPicPr>
        <xdr:cNvPr id="0" name="image3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</xdr:row>
      <xdr:rowOff>0</xdr:rowOff>
    </xdr:from>
    <xdr:ext cx="895350" cy="600075"/>
    <xdr:pic>
      <xdr:nvPicPr>
        <xdr:cNvPr id="0" name="image3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</xdr:row>
      <xdr:rowOff>0</xdr:rowOff>
    </xdr:from>
    <xdr:ext cx="895350" cy="600075"/>
    <xdr:pic>
      <xdr:nvPicPr>
        <xdr:cNvPr id="0" name="image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</xdr:row>
      <xdr:rowOff>0</xdr:rowOff>
    </xdr:from>
    <xdr:ext cx="895350" cy="600075"/>
    <xdr:pic>
      <xdr:nvPicPr>
        <xdr:cNvPr id="0" name="image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</xdr:row>
      <xdr:rowOff>0</xdr:rowOff>
    </xdr:from>
    <xdr:ext cx="895350" cy="600075"/>
    <xdr:pic>
      <xdr:nvPicPr>
        <xdr:cNvPr id="0" name="image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</xdr:row>
      <xdr:rowOff>0</xdr:rowOff>
    </xdr:from>
    <xdr:ext cx="895350" cy="600075"/>
    <xdr:pic>
      <xdr:nvPicPr>
        <xdr:cNvPr id="0" name="image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105</xdr:row>
      <xdr:rowOff>0</xdr:rowOff>
    </xdr:from>
    <xdr:ext cx="895350" cy="600075"/>
    <xdr:pic>
      <xdr:nvPicPr>
        <xdr:cNvPr id="0" name="image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106</xdr:row>
      <xdr:rowOff>0</xdr:rowOff>
    </xdr:from>
    <xdr:ext cx="895350" cy="600075"/>
    <xdr:pic>
      <xdr:nvPicPr>
        <xdr:cNvPr id="0" name="image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</xdr:row>
      <xdr:rowOff>0</xdr:rowOff>
    </xdr:from>
    <xdr:ext cx="895350" cy="600075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108</xdr:row>
      <xdr:rowOff>0</xdr:rowOff>
    </xdr:from>
    <xdr:ext cx="895350" cy="600075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109</xdr:row>
      <xdr:rowOff>0</xdr:rowOff>
    </xdr:from>
    <xdr:ext cx="895350" cy="600075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</xdr:row>
      <xdr:rowOff>0</xdr:rowOff>
    </xdr:from>
    <xdr:ext cx="895350" cy="600075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111</xdr:row>
      <xdr:rowOff>0</xdr:rowOff>
    </xdr:from>
    <xdr:ext cx="895350" cy="600075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112</xdr:row>
      <xdr:rowOff>0</xdr:rowOff>
    </xdr:from>
    <xdr:ext cx="895350" cy="600075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</xdr:row>
      <xdr:rowOff>0</xdr:rowOff>
    </xdr:from>
    <xdr:ext cx="895350" cy="600075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114</xdr:row>
      <xdr:rowOff>0</xdr:rowOff>
    </xdr:from>
    <xdr:ext cx="895350" cy="600075"/>
    <xdr:pic>
      <xdr:nvPicPr>
        <xdr:cNvPr id="0" name="image4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115</xdr:row>
      <xdr:rowOff>0</xdr:rowOff>
    </xdr:from>
    <xdr:ext cx="895350" cy="600075"/>
    <xdr:pic>
      <xdr:nvPicPr>
        <xdr:cNvPr id="0" name="image4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116</xdr:row>
      <xdr:rowOff>0</xdr:rowOff>
    </xdr:from>
    <xdr:ext cx="895350" cy="600075"/>
    <xdr:pic>
      <xdr:nvPicPr>
        <xdr:cNvPr id="0" name="image4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117</xdr:row>
      <xdr:rowOff>0</xdr:rowOff>
    </xdr:from>
    <xdr:ext cx="895350" cy="600075"/>
    <xdr:pic>
      <xdr:nvPicPr>
        <xdr:cNvPr id="0" name="image4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118</xdr:row>
      <xdr:rowOff>0</xdr:rowOff>
    </xdr:from>
    <xdr:ext cx="895350" cy="600075"/>
    <xdr:pic>
      <xdr:nvPicPr>
        <xdr:cNvPr id="0" name="image4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119</xdr:row>
      <xdr:rowOff>0</xdr:rowOff>
    </xdr:from>
    <xdr:ext cx="895350" cy="600075"/>
    <xdr:pic>
      <xdr:nvPicPr>
        <xdr:cNvPr id="0" name="image4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120</xdr:row>
      <xdr:rowOff>0</xdr:rowOff>
    </xdr:from>
    <xdr:ext cx="790575" cy="600075"/>
    <xdr:pic>
      <xdr:nvPicPr>
        <xdr:cNvPr id="0" name="image4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121</xdr:row>
      <xdr:rowOff>0</xdr:rowOff>
    </xdr:from>
    <xdr:ext cx="790575" cy="600075"/>
    <xdr:pic>
      <xdr:nvPicPr>
        <xdr:cNvPr id="0" name="image4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</xdr:row>
      <xdr:rowOff>0</xdr:rowOff>
    </xdr:from>
    <xdr:ext cx="790575" cy="600075"/>
    <xdr:pic>
      <xdr:nvPicPr>
        <xdr:cNvPr id="0" name="image4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123</xdr:row>
      <xdr:rowOff>0</xdr:rowOff>
    </xdr:from>
    <xdr:ext cx="790575" cy="600075"/>
    <xdr:pic>
      <xdr:nvPicPr>
        <xdr:cNvPr id="0" name="image4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124</xdr:row>
      <xdr:rowOff>0</xdr:rowOff>
    </xdr:from>
    <xdr:ext cx="790575" cy="600075"/>
    <xdr:pic>
      <xdr:nvPicPr>
        <xdr:cNvPr id="0" name="image4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125</xdr:row>
      <xdr:rowOff>0</xdr:rowOff>
    </xdr:from>
    <xdr:ext cx="790575" cy="600075"/>
    <xdr:pic>
      <xdr:nvPicPr>
        <xdr:cNvPr id="0" name="image4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126</xdr:row>
      <xdr:rowOff>0</xdr:rowOff>
    </xdr:from>
    <xdr:ext cx="790575" cy="600075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127</xdr:row>
      <xdr:rowOff>0</xdr:rowOff>
    </xdr:from>
    <xdr:ext cx="790575" cy="600075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128</xdr:row>
      <xdr:rowOff>0</xdr:rowOff>
    </xdr:from>
    <xdr:ext cx="790575" cy="600075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129</xdr:row>
      <xdr:rowOff>0</xdr:rowOff>
    </xdr:from>
    <xdr:ext cx="790575" cy="600075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130</xdr:row>
      <xdr:rowOff>0</xdr:rowOff>
    </xdr:from>
    <xdr:ext cx="790575" cy="600075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131</xdr:row>
      <xdr:rowOff>0</xdr:rowOff>
    </xdr:from>
    <xdr:ext cx="790575" cy="600075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132</xdr:row>
      <xdr:rowOff>0</xdr:rowOff>
    </xdr:from>
    <xdr:ext cx="895350" cy="600075"/>
    <xdr:pic>
      <xdr:nvPicPr>
        <xdr:cNvPr id="0" name="image4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133</xdr:row>
      <xdr:rowOff>0</xdr:rowOff>
    </xdr:from>
    <xdr:ext cx="895350" cy="600075"/>
    <xdr:pic>
      <xdr:nvPicPr>
        <xdr:cNvPr id="0" name="image4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134</xdr:row>
      <xdr:rowOff>0</xdr:rowOff>
    </xdr:from>
    <xdr:ext cx="895350" cy="600075"/>
    <xdr:pic>
      <xdr:nvPicPr>
        <xdr:cNvPr id="0" name="image4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135</xdr:row>
      <xdr:rowOff>0</xdr:rowOff>
    </xdr:from>
    <xdr:ext cx="895350" cy="600075"/>
    <xdr:pic>
      <xdr:nvPicPr>
        <xdr:cNvPr id="0" name="image4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136</xdr:row>
      <xdr:rowOff>0</xdr:rowOff>
    </xdr:from>
    <xdr:ext cx="895350" cy="600075"/>
    <xdr:pic>
      <xdr:nvPicPr>
        <xdr:cNvPr id="0" name="image4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137</xdr:row>
      <xdr:rowOff>0</xdr:rowOff>
    </xdr:from>
    <xdr:ext cx="895350" cy="600075"/>
    <xdr:pic>
      <xdr:nvPicPr>
        <xdr:cNvPr id="0" name="image4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138</xdr:row>
      <xdr:rowOff>0</xdr:rowOff>
    </xdr:from>
    <xdr:ext cx="895350" cy="600075"/>
    <xdr:pic>
      <xdr:nvPicPr>
        <xdr:cNvPr id="0" name="image4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139</xdr:row>
      <xdr:rowOff>0</xdr:rowOff>
    </xdr:from>
    <xdr:ext cx="895350" cy="600075"/>
    <xdr:pic>
      <xdr:nvPicPr>
        <xdr:cNvPr id="0" name="image4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140</xdr:row>
      <xdr:rowOff>0</xdr:rowOff>
    </xdr:from>
    <xdr:ext cx="895350" cy="600075"/>
    <xdr:pic>
      <xdr:nvPicPr>
        <xdr:cNvPr id="0" name="image4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141</xdr:row>
      <xdr:rowOff>0</xdr:rowOff>
    </xdr:from>
    <xdr:ext cx="895350" cy="600075"/>
    <xdr:pic>
      <xdr:nvPicPr>
        <xdr:cNvPr id="0" name="image4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142</xdr:row>
      <xdr:rowOff>0</xdr:rowOff>
    </xdr:from>
    <xdr:ext cx="895350" cy="600075"/>
    <xdr:pic>
      <xdr:nvPicPr>
        <xdr:cNvPr id="0" name="image4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143</xdr:row>
      <xdr:rowOff>0</xdr:rowOff>
    </xdr:from>
    <xdr:ext cx="790575" cy="600075"/>
    <xdr:pic>
      <xdr:nvPicPr>
        <xdr:cNvPr id="0" name="image4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144</xdr:row>
      <xdr:rowOff>0</xdr:rowOff>
    </xdr:from>
    <xdr:ext cx="790575" cy="600075"/>
    <xdr:pic>
      <xdr:nvPicPr>
        <xdr:cNvPr id="0" name="image4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145</xdr:row>
      <xdr:rowOff>0</xdr:rowOff>
    </xdr:from>
    <xdr:ext cx="790575" cy="600075"/>
    <xdr:pic>
      <xdr:nvPicPr>
        <xdr:cNvPr id="0" name="image4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146</xdr:row>
      <xdr:rowOff>0</xdr:rowOff>
    </xdr:from>
    <xdr:ext cx="790575" cy="600075"/>
    <xdr:pic>
      <xdr:nvPicPr>
        <xdr:cNvPr id="0" name="image4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147</xdr:row>
      <xdr:rowOff>0</xdr:rowOff>
    </xdr:from>
    <xdr:ext cx="790575" cy="600075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148</xdr:row>
      <xdr:rowOff>0</xdr:rowOff>
    </xdr:from>
    <xdr:ext cx="790575" cy="600075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149</xdr:row>
      <xdr:rowOff>0</xdr:rowOff>
    </xdr:from>
    <xdr:ext cx="790575" cy="600075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0</xdr:rowOff>
    </xdr:from>
    <xdr:ext cx="790575" cy="600075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155</xdr:row>
      <xdr:rowOff>0</xdr:rowOff>
    </xdr:from>
    <xdr:ext cx="895350" cy="600075"/>
    <xdr:pic>
      <xdr:nvPicPr>
        <xdr:cNvPr id="0" name="image4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156</xdr:row>
      <xdr:rowOff>0</xdr:rowOff>
    </xdr:from>
    <xdr:ext cx="895350" cy="600075"/>
    <xdr:pic>
      <xdr:nvPicPr>
        <xdr:cNvPr id="0" name="image4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157</xdr:row>
      <xdr:rowOff>0</xdr:rowOff>
    </xdr:from>
    <xdr:ext cx="895350" cy="600075"/>
    <xdr:pic>
      <xdr:nvPicPr>
        <xdr:cNvPr id="0" name="image4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158</xdr:row>
      <xdr:rowOff>0</xdr:rowOff>
    </xdr:from>
    <xdr:ext cx="895350" cy="600075"/>
    <xdr:pic>
      <xdr:nvPicPr>
        <xdr:cNvPr id="0" name="image4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159</xdr:row>
      <xdr:rowOff>0</xdr:rowOff>
    </xdr:from>
    <xdr:ext cx="895350" cy="600075"/>
    <xdr:pic>
      <xdr:nvPicPr>
        <xdr:cNvPr id="0" name="image4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160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161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162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163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164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165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166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167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168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169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170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171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172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173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174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175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176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184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185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186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187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188</xdr:row>
      <xdr:rowOff>0</xdr:rowOff>
    </xdr:from>
    <xdr:ext cx="600075" cy="600075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9</xdr:row>
      <xdr:rowOff>0</xdr:rowOff>
    </xdr:from>
    <xdr:ext cx="1009650" cy="952500"/>
    <xdr:pic>
      <xdr:nvPicPr>
        <xdr:cNvPr id="0" name="image47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6.14"/>
    <col customWidth="1" min="2" max="2" width="20.14"/>
    <col customWidth="1" min="3" max="3" width="13.43"/>
    <col customWidth="1" min="4" max="4" width="29.29"/>
    <col customWidth="1" min="5" max="5" width="13.43"/>
    <col customWidth="1" min="6" max="6" width="13.57"/>
    <col customWidth="1" min="7" max="8" width="20.57"/>
    <col customWidth="1" min="9" max="9" width="9.57"/>
    <col customWidth="1" min="10" max="11" width="11.43"/>
    <col customWidth="1" min="12" max="13" width="11.29"/>
    <col customWidth="1" min="14" max="15" width="9.57"/>
    <col customWidth="1" min="16" max="29" width="9.14"/>
  </cols>
  <sheetData>
    <row r="1" ht="0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>
      <c r="A2" s="2" t="s">
        <v>0</v>
      </c>
      <c r="B2" s="3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</row>
    <row r="3" ht="47.25" customHeight="1">
      <c r="A3" s="4"/>
      <c r="B3" s="5" t="s">
        <v>15</v>
      </c>
      <c r="C3" s="6" t="s">
        <v>16</v>
      </c>
      <c r="D3" s="6" t="s">
        <v>17</v>
      </c>
      <c r="E3" s="6" t="s">
        <v>18</v>
      </c>
      <c r="F3" s="6" t="s">
        <v>18</v>
      </c>
      <c r="G3" s="6">
        <f t="shared" ref="G3:G45" si="1">12*H3</f>
        <v>132</v>
      </c>
      <c r="H3" s="6">
        <v>11.0</v>
      </c>
      <c r="I3" s="6" t="s">
        <v>19</v>
      </c>
      <c r="J3" s="7">
        <f t="shared" ref="J3:J45" si="2">K3*G3</f>
        <v>3445.2</v>
      </c>
      <c r="K3" s="7">
        <v>26.1</v>
      </c>
      <c r="L3" s="7">
        <f t="shared" ref="L3:L45" si="3">M3*G3</f>
        <v>7913.4</v>
      </c>
      <c r="M3" s="7">
        <v>59.95</v>
      </c>
      <c r="N3" s="6" t="s">
        <v>20</v>
      </c>
      <c r="O3" s="6" t="s">
        <v>21</v>
      </c>
    </row>
    <row r="4" ht="47.25" customHeight="1">
      <c r="A4" s="4"/>
      <c r="B4" s="5" t="s">
        <v>22</v>
      </c>
      <c r="C4" s="6" t="s">
        <v>16</v>
      </c>
      <c r="D4" s="6" t="s">
        <v>17</v>
      </c>
      <c r="E4" s="6" t="s">
        <v>18</v>
      </c>
      <c r="F4" s="6" t="s">
        <v>18</v>
      </c>
      <c r="G4" s="6">
        <f t="shared" si="1"/>
        <v>156</v>
      </c>
      <c r="H4" s="6">
        <v>13.0</v>
      </c>
      <c r="I4" s="6" t="s">
        <v>19</v>
      </c>
      <c r="J4" s="7">
        <f t="shared" si="2"/>
        <v>4071.6</v>
      </c>
      <c r="K4" s="7">
        <v>26.1</v>
      </c>
      <c r="L4" s="7">
        <f t="shared" si="3"/>
        <v>9352.2</v>
      </c>
      <c r="M4" s="7">
        <v>59.95</v>
      </c>
      <c r="N4" s="6" t="s">
        <v>20</v>
      </c>
      <c r="O4" s="6" t="s">
        <v>21</v>
      </c>
    </row>
    <row r="5" ht="47.25" customHeight="1">
      <c r="A5" s="4"/>
      <c r="B5" s="5" t="s">
        <v>23</v>
      </c>
      <c r="C5" s="6" t="s">
        <v>24</v>
      </c>
      <c r="D5" s="6" t="s">
        <v>25</v>
      </c>
      <c r="E5" s="6" t="s">
        <v>18</v>
      </c>
      <c r="F5" s="6" t="s">
        <v>18</v>
      </c>
      <c r="G5" s="6">
        <f t="shared" si="1"/>
        <v>12</v>
      </c>
      <c r="H5" s="6">
        <v>1.0</v>
      </c>
      <c r="I5" s="6" t="s">
        <v>19</v>
      </c>
      <c r="J5" s="7">
        <f t="shared" si="2"/>
        <v>432</v>
      </c>
      <c r="K5" s="7">
        <v>36.0</v>
      </c>
      <c r="L5" s="7">
        <f t="shared" si="3"/>
        <v>1078.8</v>
      </c>
      <c r="M5" s="7">
        <v>89.9</v>
      </c>
      <c r="N5" s="6" t="s">
        <v>20</v>
      </c>
      <c r="O5" s="6" t="s">
        <v>21</v>
      </c>
    </row>
    <row r="6" ht="47.25" customHeight="1">
      <c r="A6" s="4"/>
      <c r="B6" s="5" t="s">
        <v>26</v>
      </c>
      <c r="C6" s="6" t="s">
        <v>27</v>
      </c>
      <c r="D6" s="6" t="s">
        <v>28</v>
      </c>
      <c r="E6" s="6" t="s">
        <v>18</v>
      </c>
      <c r="F6" s="6" t="s">
        <v>18</v>
      </c>
      <c r="G6" s="6">
        <f t="shared" si="1"/>
        <v>132</v>
      </c>
      <c r="H6" s="6">
        <v>11.0</v>
      </c>
      <c r="I6" s="6" t="s">
        <v>19</v>
      </c>
      <c r="J6" s="7">
        <f t="shared" si="2"/>
        <v>4752</v>
      </c>
      <c r="K6" s="7">
        <v>36.0</v>
      </c>
      <c r="L6" s="7">
        <f t="shared" si="3"/>
        <v>11866.8</v>
      </c>
      <c r="M6" s="7">
        <v>89.9</v>
      </c>
      <c r="N6" s="6" t="s">
        <v>20</v>
      </c>
      <c r="O6" s="6" t="s">
        <v>21</v>
      </c>
    </row>
    <row r="7" ht="47.25" customHeight="1">
      <c r="A7" s="4"/>
      <c r="B7" s="5" t="s">
        <v>26</v>
      </c>
      <c r="C7" s="6" t="s">
        <v>29</v>
      </c>
      <c r="D7" s="6" t="s">
        <v>30</v>
      </c>
      <c r="E7" s="6" t="s">
        <v>18</v>
      </c>
      <c r="F7" s="6" t="s">
        <v>18</v>
      </c>
      <c r="G7" s="6">
        <f t="shared" si="1"/>
        <v>204</v>
      </c>
      <c r="H7" s="6">
        <v>17.0</v>
      </c>
      <c r="I7" s="6" t="s">
        <v>19</v>
      </c>
      <c r="J7" s="7">
        <f t="shared" si="2"/>
        <v>7344</v>
      </c>
      <c r="K7" s="7">
        <v>36.0</v>
      </c>
      <c r="L7" s="7">
        <f t="shared" si="3"/>
        <v>18339.6</v>
      </c>
      <c r="M7" s="7">
        <v>89.9</v>
      </c>
      <c r="N7" s="6" t="s">
        <v>20</v>
      </c>
      <c r="O7" s="6" t="s">
        <v>21</v>
      </c>
    </row>
    <row r="8" ht="47.25" customHeight="1">
      <c r="A8" s="4"/>
      <c r="B8" s="5" t="s">
        <v>26</v>
      </c>
      <c r="C8" s="6" t="s">
        <v>31</v>
      </c>
      <c r="D8" s="6" t="s">
        <v>32</v>
      </c>
      <c r="E8" s="6" t="s">
        <v>18</v>
      </c>
      <c r="F8" s="6" t="s">
        <v>18</v>
      </c>
      <c r="G8" s="6">
        <f t="shared" si="1"/>
        <v>144</v>
      </c>
      <c r="H8" s="6">
        <v>12.0</v>
      </c>
      <c r="I8" s="6" t="s">
        <v>19</v>
      </c>
      <c r="J8" s="7">
        <f t="shared" si="2"/>
        <v>5184</v>
      </c>
      <c r="K8" s="7">
        <v>36.0</v>
      </c>
      <c r="L8" s="7">
        <f t="shared" si="3"/>
        <v>12945.6</v>
      </c>
      <c r="M8" s="7">
        <v>89.9</v>
      </c>
      <c r="N8" s="6" t="s">
        <v>20</v>
      </c>
      <c r="O8" s="6" t="s">
        <v>21</v>
      </c>
    </row>
    <row r="9" ht="47.25" customHeight="1">
      <c r="A9" s="4"/>
      <c r="B9" s="5" t="s">
        <v>33</v>
      </c>
      <c r="C9" s="6" t="s">
        <v>27</v>
      </c>
      <c r="D9" s="6" t="s">
        <v>28</v>
      </c>
      <c r="E9" s="6" t="s">
        <v>18</v>
      </c>
      <c r="F9" s="6" t="s">
        <v>18</v>
      </c>
      <c r="G9" s="6">
        <f t="shared" si="1"/>
        <v>120</v>
      </c>
      <c r="H9" s="6">
        <v>10.0</v>
      </c>
      <c r="I9" s="6" t="s">
        <v>19</v>
      </c>
      <c r="J9" s="7">
        <f t="shared" si="2"/>
        <v>4320</v>
      </c>
      <c r="K9" s="7">
        <v>36.0</v>
      </c>
      <c r="L9" s="7">
        <f t="shared" si="3"/>
        <v>10788</v>
      </c>
      <c r="M9" s="7">
        <v>89.9</v>
      </c>
      <c r="N9" s="6" t="s">
        <v>20</v>
      </c>
      <c r="O9" s="6" t="s">
        <v>21</v>
      </c>
    </row>
    <row r="10" ht="47.25" customHeight="1">
      <c r="A10" s="4"/>
      <c r="B10" s="5" t="s">
        <v>33</v>
      </c>
      <c r="C10" s="6" t="s">
        <v>29</v>
      </c>
      <c r="D10" s="6" t="s">
        <v>30</v>
      </c>
      <c r="E10" s="6" t="s">
        <v>18</v>
      </c>
      <c r="F10" s="6" t="s">
        <v>18</v>
      </c>
      <c r="G10" s="6">
        <f t="shared" si="1"/>
        <v>180</v>
      </c>
      <c r="H10" s="6">
        <v>15.0</v>
      </c>
      <c r="I10" s="6" t="s">
        <v>19</v>
      </c>
      <c r="J10" s="7">
        <f t="shared" si="2"/>
        <v>6480</v>
      </c>
      <c r="K10" s="7">
        <v>36.0</v>
      </c>
      <c r="L10" s="7">
        <f t="shared" si="3"/>
        <v>16182</v>
      </c>
      <c r="M10" s="7">
        <v>89.9</v>
      </c>
      <c r="N10" s="6" t="s">
        <v>20</v>
      </c>
      <c r="O10" s="6" t="s">
        <v>21</v>
      </c>
    </row>
    <row r="11" ht="47.25" customHeight="1">
      <c r="A11" s="4"/>
      <c r="B11" s="5" t="s">
        <v>34</v>
      </c>
      <c r="C11" s="6" t="s">
        <v>35</v>
      </c>
      <c r="D11" s="6" t="s">
        <v>36</v>
      </c>
      <c r="E11" s="6" t="s">
        <v>18</v>
      </c>
      <c r="F11" s="6" t="s">
        <v>18</v>
      </c>
      <c r="G11" s="6">
        <f t="shared" si="1"/>
        <v>60</v>
      </c>
      <c r="H11" s="6">
        <v>5.0</v>
      </c>
      <c r="I11" s="6" t="s">
        <v>19</v>
      </c>
      <c r="J11" s="7">
        <f t="shared" si="2"/>
        <v>1800</v>
      </c>
      <c r="K11" s="7">
        <v>30.0</v>
      </c>
      <c r="L11" s="7">
        <f t="shared" si="3"/>
        <v>4494</v>
      </c>
      <c r="M11" s="7">
        <v>74.9</v>
      </c>
      <c r="N11" s="6" t="s">
        <v>20</v>
      </c>
      <c r="O11" s="6" t="s">
        <v>21</v>
      </c>
    </row>
    <row r="12" ht="47.25" customHeight="1">
      <c r="A12" s="4"/>
      <c r="B12" s="5" t="s">
        <v>37</v>
      </c>
      <c r="C12" s="6" t="s">
        <v>27</v>
      </c>
      <c r="D12" s="6" t="s">
        <v>28</v>
      </c>
      <c r="E12" s="6" t="s">
        <v>18</v>
      </c>
      <c r="F12" s="6" t="s">
        <v>18</v>
      </c>
      <c r="G12" s="6">
        <f t="shared" si="1"/>
        <v>180</v>
      </c>
      <c r="H12" s="6">
        <v>15.0</v>
      </c>
      <c r="I12" s="6" t="s">
        <v>19</v>
      </c>
      <c r="J12" s="7">
        <f t="shared" si="2"/>
        <v>7920</v>
      </c>
      <c r="K12" s="7">
        <v>44.0</v>
      </c>
      <c r="L12" s="7">
        <f t="shared" si="3"/>
        <v>19782</v>
      </c>
      <c r="M12" s="7">
        <v>109.9</v>
      </c>
      <c r="N12" s="6" t="s">
        <v>20</v>
      </c>
      <c r="O12" s="6" t="s">
        <v>21</v>
      </c>
    </row>
    <row r="13" ht="47.25" customHeight="1">
      <c r="A13" s="4"/>
      <c r="B13" s="5" t="s">
        <v>37</v>
      </c>
      <c r="C13" s="6" t="s">
        <v>29</v>
      </c>
      <c r="D13" s="6" t="s">
        <v>30</v>
      </c>
      <c r="E13" s="6" t="s">
        <v>18</v>
      </c>
      <c r="F13" s="6" t="s">
        <v>18</v>
      </c>
      <c r="G13" s="6">
        <f t="shared" si="1"/>
        <v>96</v>
      </c>
      <c r="H13" s="6">
        <v>8.0</v>
      </c>
      <c r="I13" s="6" t="s">
        <v>19</v>
      </c>
      <c r="J13" s="7">
        <f t="shared" si="2"/>
        <v>4224</v>
      </c>
      <c r="K13" s="7">
        <v>44.0</v>
      </c>
      <c r="L13" s="7">
        <f t="shared" si="3"/>
        <v>10550.4</v>
      </c>
      <c r="M13" s="7">
        <v>109.9</v>
      </c>
      <c r="N13" s="6" t="s">
        <v>20</v>
      </c>
      <c r="O13" s="6" t="s">
        <v>21</v>
      </c>
    </row>
    <row r="14" ht="47.25" customHeight="1">
      <c r="A14" s="4"/>
      <c r="B14" s="5" t="s">
        <v>37</v>
      </c>
      <c r="C14" s="6" t="s">
        <v>24</v>
      </c>
      <c r="D14" s="6" t="s">
        <v>25</v>
      </c>
      <c r="E14" s="6" t="s">
        <v>18</v>
      </c>
      <c r="F14" s="6" t="s">
        <v>18</v>
      </c>
      <c r="G14" s="6">
        <f t="shared" si="1"/>
        <v>84</v>
      </c>
      <c r="H14" s="6">
        <v>7.0</v>
      </c>
      <c r="I14" s="6" t="s">
        <v>19</v>
      </c>
      <c r="J14" s="7">
        <f t="shared" si="2"/>
        <v>3696</v>
      </c>
      <c r="K14" s="7">
        <v>44.0</v>
      </c>
      <c r="L14" s="7">
        <f t="shared" si="3"/>
        <v>9231.6</v>
      </c>
      <c r="M14" s="7">
        <v>109.9</v>
      </c>
      <c r="N14" s="6" t="s">
        <v>20</v>
      </c>
      <c r="O14" s="6" t="s">
        <v>21</v>
      </c>
    </row>
    <row r="15" ht="47.25" customHeight="1">
      <c r="A15" s="4"/>
      <c r="B15" s="5" t="s">
        <v>38</v>
      </c>
      <c r="C15" s="6" t="s">
        <v>27</v>
      </c>
      <c r="D15" s="6" t="s">
        <v>28</v>
      </c>
      <c r="E15" s="6" t="s">
        <v>18</v>
      </c>
      <c r="F15" s="6" t="s">
        <v>18</v>
      </c>
      <c r="G15" s="6">
        <f t="shared" si="1"/>
        <v>120</v>
      </c>
      <c r="H15" s="6">
        <v>10.0</v>
      </c>
      <c r="I15" s="6" t="s">
        <v>19</v>
      </c>
      <c r="J15" s="7">
        <f t="shared" si="2"/>
        <v>5280</v>
      </c>
      <c r="K15" s="7">
        <v>44.0</v>
      </c>
      <c r="L15" s="7">
        <f t="shared" si="3"/>
        <v>13188</v>
      </c>
      <c r="M15" s="7">
        <v>109.9</v>
      </c>
      <c r="N15" s="6" t="s">
        <v>20</v>
      </c>
      <c r="O15" s="6" t="s">
        <v>21</v>
      </c>
    </row>
    <row r="16" ht="47.25" customHeight="1">
      <c r="A16" s="4"/>
      <c r="B16" s="5" t="s">
        <v>38</v>
      </c>
      <c r="C16" s="6" t="s">
        <v>29</v>
      </c>
      <c r="D16" s="6" t="s">
        <v>30</v>
      </c>
      <c r="E16" s="6" t="s">
        <v>18</v>
      </c>
      <c r="F16" s="6" t="s">
        <v>18</v>
      </c>
      <c r="G16" s="6">
        <f t="shared" si="1"/>
        <v>48</v>
      </c>
      <c r="H16" s="6">
        <v>4.0</v>
      </c>
      <c r="I16" s="6" t="s">
        <v>19</v>
      </c>
      <c r="J16" s="7">
        <f t="shared" si="2"/>
        <v>2112</v>
      </c>
      <c r="K16" s="7">
        <v>44.0</v>
      </c>
      <c r="L16" s="7">
        <f t="shared" si="3"/>
        <v>5275.2</v>
      </c>
      <c r="M16" s="7">
        <v>109.9</v>
      </c>
      <c r="N16" s="6" t="s">
        <v>20</v>
      </c>
      <c r="O16" s="6" t="s">
        <v>21</v>
      </c>
    </row>
    <row r="17" ht="47.25" customHeight="1">
      <c r="A17" s="4"/>
      <c r="B17" s="5" t="s">
        <v>38</v>
      </c>
      <c r="C17" s="6" t="s">
        <v>31</v>
      </c>
      <c r="D17" s="6" t="s">
        <v>32</v>
      </c>
      <c r="E17" s="6" t="s">
        <v>18</v>
      </c>
      <c r="F17" s="6" t="s">
        <v>18</v>
      </c>
      <c r="G17" s="6">
        <f t="shared" si="1"/>
        <v>120</v>
      </c>
      <c r="H17" s="6">
        <v>10.0</v>
      </c>
      <c r="I17" s="6" t="s">
        <v>19</v>
      </c>
      <c r="J17" s="7">
        <f t="shared" si="2"/>
        <v>5280</v>
      </c>
      <c r="K17" s="7">
        <v>44.0</v>
      </c>
      <c r="L17" s="7">
        <f t="shared" si="3"/>
        <v>13188</v>
      </c>
      <c r="M17" s="7">
        <v>109.9</v>
      </c>
      <c r="N17" s="6" t="s">
        <v>20</v>
      </c>
      <c r="O17" s="6" t="s">
        <v>21</v>
      </c>
    </row>
    <row r="18" ht="47.25" customHeight="1">
      <c r="A18" s="4"/>
      <c r="B18" s="5" t="s">
        <v>39</v>
      </c>
      <c r="C18" s="6" t="s">
        <v>27</v>
      </c>
      <c r="D18" s="6" t="s">
        <v>28</v>
      </c>
      <c r="E18" s="6" t="s">
        <v>18</v>
      </c>
      <c r="F18" s="6" t="s">
        <v>18</v>
      </c>
      <c r="G18" s="6">
        <f t="shared" si="1"/>
        <v>96</v>
      </c>
      <c r="H18" s="6">
        <v>8.0</v>
      </c>
      <c r="I18" s="6" t="s">
        <v>19</v>
      </c>
      <c r="J18" s="7">
        <f t="shared" si="2"/>
        <v>4224</v>
      </c>
      <c r="K18" s="7">
        <v>44.0</v>
      </c>
      <c r="L18" s="7">
        <f t="shared" si="3"/>
        <v>10550.4</v>
      </c>
      <c r="M18" s="7">
        <v>109.9</v>
      </c>
      <c r="N18" s="6" t="s">
        <v>20</v>
      </c>
      <c r="O18" s="6" t="s">
        <v>21</v>
      </c>
    </row>
    <row r="19" ht="47.25" customHeight="1">
      <c r="A19" s="4"/>
      <c r="B19" s="5" t="s">
        <v>39</v>
      </c>
      <c r="C19" s="6" t="s">
        <v>31</v>
      </c>
      <c r="D19" s="6" t="s">
        <v>32</v>
      </c>
      <c r="E19" s="6" t="s">
        <v>18</v>
      </c>
      <c r="F19" s="6" t="s">
        <v>18</v>
      </c>
      <c r="G19" s="6">
        <f t="shared" si="1"/>
        <v>228</v>
      </c>
      <c r="H19" s="6">
        <v>19.0</v>
      </c>
      <c r="I19" s="6" t="s">
        <v>19</v>
      </c>
      <c r="J19" s="7">
        <f t="shared" si="2"/>
        <v>10032</v>
      </c>
      <c r="K19" s="7">
        <v>44.0</v>
      </c>
      <c r="L19" s="7">
        <f t="shared" si="3"/>
        <v>25057.2</v>
      </c>
      <c r="M19" s="7">
        <v>109.9</v>
      </c>
      <c r="N19" s="6" t="s">
        <v>20</v>
      </c>
      <c r="O19" s="6" t="s">
        <v>21</v>
      </c>
    </row>
    <row r="20" ht="47.25" customHeight="1">
      <c r="A20" s="4"/>
      <c r="B20" s="5" t="s">
        <v>40</v>
      </c>
      <c r="C20" s="6" t="s">
        <v>27</v>
      </c>
      <c r="D20" s="6" t="s">
        <v>28</v>
      </c>
      <c r="E20" s="6" t="s">
        <v>18</v>
      </c>
      <c r="F20" s="6" t="s">
        <v>18</v>
      </c>
      <c r="G20" s="6">
        <f t="shared" si="1"/>
        <v>24</v>
      </c>
      <c r="H20" s="6">
        <v>2.0</v>
      </c>
      <c r="I20" s="6" t="s">
        <v>19</v>
      </c>
      <c r="J20" s="7">
        <f t="shared" si="2"/>
        <v>1056</v>
      </c>
      <c r="K20" s="7">
        <v>44.0</v>
      </c>
      <c r="L20" s="7">
        <f t="shared" si="3"/>
        <v>2637.6</v>
      </c>
      <c r="M20" s="7">
        <v>109.9</v>
      </c>
      <c r="N20" s="6" t="s">
        <v>20</v>
      </c>
      <c r="O20" s="6" t="s">
        <v>21</v>
      </c>
    </row>
    <row r="21" ht="47.25" customHeight="1">
      <c r="A21" s="4"/>
      <c r="B21" s="5" t="s">
        <v>40</v>
      </c>
      <c r="C21" s="6" t="s">
        <v>29</v>
      </c>
      <c r="D21" s="6" t="s">
        <v>30</v>
      </c>
      <c r="E21" s="6" t="s">
        <v>18</v>
      </c>
      <c r="F21" s="6" t="s">
        <v>18</v>
      </c>
      <c r="G21" s="6">
        <f t="shared" si="1"/>
        <v>36</v>
      </c>
      <c r="H21" s="6">
        <v>3.0</v>
      </c>
      <c r="I21" s="6" t="s">
        <v>19</v>
      </c>
      <c r="J21" s="7">
        <f t="shared" si="2"/>
        <v>1584</v>
      </c>
      <c r="K21" s="7">
        <v>44.0</v>
      </c>
      <c r="L21" s="7">
        <f t="shared" si="3"/>
        <v>3956.4</v>
      </c>
      <c r="M21" s="7">
        <v>109.9</v>
      </c>
      <c r="N21" s="6" t="s">
        <v>20</v>
      </c>
      <c r="O21" s="6" t="s">
        <v>21</v>
      </c>
    </row>
    <row r="22" ht="47.25" customHeight="1">
      <c r="A22" s="4"/>
      <c r="B22" s="5" t="s">
        <v>40</v>
      </c>
      <c r="C22" s="6" t="s">
        <v>31</v>
      </c>
      <c r="D22" s="6" t="s">
        <v>32</v>
      </c>
      <c r="E22" s="6" t="s">
        <v>18</v>
      </c>
      <c r="F22" s="6" t="s">
        <v>18</v>
      </c>
      <c r="G22" s="6">
        <f t="shared" si="1"/>
        <v>60</v>
      </c>
      <c r="H22" s="6">
        <v>5.0</v>
      </c>
      <c r="I22" s="6" t="s">
        <v>19</v>
      </c>
      <c r="J22" s="7">
        <f t="shared" si="2"/>
        <v>2640</v>
      </c>
      <c r="K22" s="7">
        <v>44.0</v>
      </c>
      <c r="L22" s="7">
        <f t="shared" si="3"/>
        <v>6594</v>
      </c>
      <c r="M22" s="7">
        <v>109.9</v>
      </c>
      <c r="N22" s="6" t="s">
        <v>20</v>
      </c>
      <c r="O22" s="6" t="s">
        <v>21</v>
      </c>
    </row>
    <row r="23" ht="47.25" customHeight="1">
      <c r="A23" s="4"/>
      <c r="B23" s="5" t="s">
        <v>41</v>
      </c>
      <c r="C23" s="6" t="s">
        <v>27</v>
      </c>
      <c r="D23" s="6" t="s">
        <v>28</v>
      </c>
      <c r="E23" s="6" t="s">
        <v>18</v>
      </c>
      <c r="F23" s="6" t="s">
        <v>18</v>
      </c>
      <c r="G23" s="6">
        <f t="shared" si="1"/>
        <v>24</v>
      </c>
      <c r="H23" s="6">
        <v>2.0</v>
      </c>
      <c r="I23" s="6" t="s">
        <v>19</v>
      </c>
      <c r="J23" s="7">
        <f t="shared" si="2"/>
        <v>960</v>
      </c>
      <c r="K23" s="7">
        <v>40.0</v>
      </c>
      <c r="L23" s="7">
        <f t="shared" si="3"/>
        <v>2397.6</v>
      </c>
      <c r="M23" s="7">
        <v>99.9</v>
      </c>
      <c r="N23" s="6" t="s">
        <v>20</v>
      </c>
      <c r="O23" s="6" t="s">
        <v>21</v>
      </c>
    </row>
    <row r="24" ht="47.25" customHeight="1">
      <c r="A24" s="4"/>
      <c r="B24" s="5" t="s">
        <v>41</v>
      </c>
      <c r="C24" s="6" t="s">
        <v>29</v>
      </c>
      <c r="D24" s="6" t="s">
        <v>30</v>
      </c>
      <c r="E24" s="6" t="s">
        <v>18</v>
      </c>
      <c r="F24" s="6" t="s">
        <v>18</v>
      </c>
      <c r="G24" s="6">
        <f t="shared" si="1"/>
        <v>288</v>
      </c>
      <c r="H24" s="6">
        <v>24.0</v>
      </c>
      <c r="I24" s="6" t="s">
        <v>19</v>
      </c>
      <c r="J24" s="7">
        <f t="shared" si="2"/>
        <v>11520</v>
      </c>
      <c r="K24" s="7">
        <v>40.0</v>
      </c>
      <c r="L24" s="7">
        <f t="shared" si="3"/>
        <v>28771.2</v>
      </c>
      <c r="M24" s="7">
        <v>99.9</v>
      </c>
      <c r="N24" s="6" t="s">
        <v>20</v>
      </c>
      <c r="O24" s="6" t="s">
        <v>21</v>
      </c>
    </row>
    <row r="25" ht="47.25" customHeight="1">
      <c r="A25" s="4"/>
      <c r="B25" s="5" t="s">
        <v>41</v>
      </c>
      <c r="C25" s="6" t="s">
        <v>24</v>
      </c>
      <c r="D25" s="6" t="s">
        <v>25</v>
      </c>
      <c r="E25" s="6" t="s">
        <v>18</v>
      </c>
      <c r="F25" s="6" t="s">
        <v>18</v>
      </c>
      <c r="G25" s="6">
        <f t="shared" si="1"/>
        <v>36</v>
      </c>
      <c r="H25" s="6">
        <v>3.0</v>
      </c>
      <c r="I25" s="6" t="s">
        <v>19</v>
      </c>
      <c r="J25" s="7">
        <f t="shared" si="2"/>
        <v>1440</v>
      </c>
      <c r="K25" s="7">
        <v>40.0</v>
      </c>
      <c r="L25" s="7">
        <f t="shared" si="3"/>
        <v>3596.4</v>
      </c>
      <c r="M25" s="7">
        <v>99.9</v>
      </c>
      <c r="N25" s="6" t="s">
        <v>20</v>
      </c>
      <c r="O25" s="6" t="s">
        <v>21</v>
      </c>
    </row>
    <row r="26" ht="47.25" customHeight="1">
      <c r="A26" s="4"/>
      <c r="B26" s="5" t="s">
        <v>42</v>
      </c>
      <c r="C26" s="6" t="s">
        <v>27</v>
      </c>
      <c r="D26" s="6" t="s">
        <v>28</v>
      </c>
      <c r="E26" s="6" t="s">
        <v>18</v>
      </c>
      <c r="F26" s="6" t="s">
        <v>18</v>
      </c>
      <c r="G26" s="6">
        <f t="shared" si="1"/>
        <v>36</v>
      </c>
      <c r="H26" s="6">
        <v>3.0</v>
      </c>
      <c r="I26" s="6" t="s">
        <v>19</v>
      </c>
      <c r="J26" s="7">
        <f t="shared" si="2"/>
        <v>1440</v>
      </c>
      <c r="K26" s="7">
        <v>40.0</v>
      </c>
      <c r="L26" s="7">
        <f t="shared" si="3"/>
        <v>3596.4</v>
      </c>
      <c r="M26" s="7">
        <v>99.9</v>
      </c>
      <c r="N26" s="6" t="s">
        <v>20</v>
      </c>
      <c r="O26" s="6" t="s">
        <v>21</v>
      </c>
    </row>
    <row r="27" ht="47.25" customHeight="1">
      <c r="A27" s="4"/>
      <c r="B27" s="5" t="s">
        <v>42</v>
      </c>
      <c r="C27" s="6" t="s">
        <v>29</v>
      </c>
      <c r="D27" s="6" t="s">
        <v>30</v>
      </c>
      <c r="E27" s="6" t="s">
        <v>18</v>
      </c>
      <c r="F27" s="6" t="s">
        <v>18</v>
      </c>
      <c r="G27" s="6">
        <f t="shared" si="1"/>
        <v>168</v>
      </c>
      <c r="H27" s="6">
        <v>14.0</v>
      </c>
      <c r="I27" s="6" t="s">
        <v>19</v>
      </c>
      <c r="J27" s="7">
        <f t="shared" si="2"/>
        <v>6720</v>
      </c>
      <c r="K27" s="7">
        <v>40.0</v>
      </c>
      <c r="L27" s="7">
        <f t="shared" si="3"/>
        <v>16783.2</v>
      </c>
      <c r="M27" s="7">
        <v>99.9</v>
      </c>
      <c r="N27" s="6" t="s">
        <v>20</v>
      </c>
      <c r="O27" s="6" t="s">
        <v>21</v>
      </c>
    </row>
    <row r="28" ht="47.25" customHeight="1">
      <c r="A28" s="4"/>
      <c r="B28" s="5" t="s">
        <v>42</v>
      </c>
      <c r="C28" s="6" t="s">
        <v>24</v>
      </c>
      <c r="D28" s="6" t="s">
        <v>25</v>
      </c>
      <c r="E28" s="6" t="s">
        <v>18</v>
      </c>
      <c r="F28" s="6" t="s">
        <v>18</v>
      </c>
      <c r="G28" s="6">
        <f t="shared" si="1"/>
        <v>36</v>
      </c>
      <c r="H28" s="6">
        <v>3.0</v>
      </c>
      <c r="I28" s="6" t="s">
        <v>19</v>
      </c>
      <c r="J28" s="7">
        <f t="shared" si="2"/>
        <v>1440</v>
      </c>
      <c r="K28" s="7">
        <v>40.0</v>
      </c>
      <c r="L28" s="7">
        <f t="shared" si="3"/>
        <v>3596.4</v>
      </c>
      <c r="M28" s="7">
        <v>99.9</v>
      </c>
      <c r="N28" s="6" t="s">
        <v>20</v>
      </c>
      <c r="O28" s="6" t="s">
        <v>21</v>
      </c>
    </row>
    <row r="29" ht="47.25" customHeight="1">
      <c r="A29" s="4"/>
      <c r="B29" s="5" t="s">
        <v>42</v>
      </c>
      <c r="C29" s="6" t="s">
        <v>35</v>
      </c>
      <c r="D29" s="6" t="s">
        <v>36</v>
      </c>
      <c r="E29" s="6" t="s">
        <v>18</v>
      </c>
      <c r="F29" s="6" t="s">
        <v>18</v>
      </c>
      <c r="G29" s="6">
        <f t="shared" si="1"/>
        <v>216</v>
      </c>
      <c r="H29" s="6">
        <v>18.0</v>
      </c>
      <c r="I29" s="6" t="s">
        <v>19</v>
      </c>
      <c r="J29" s="7">
        <f t="shared" si="2"/>
        <v>8640</v>
      </c>
      <c r="K29" s="7">
        <v>40.0</v>
      </c>
      <c r="L29" s="7">
        <f t="shared" si="3"/>
        <v>21578.4</v>
      </c>
      <c r="M29" s="7">
        <v>99.9</v>
      </c>
      <c r="N29" s="6" t="s">
        <v>20</v>
      </c>
      <c r="O29" s="6" t="s">
        <v>21</v>
      </c>
    </row>
    <row r="30" ht="47.25" customHeight="1">
      <c r="A30" s="4"/>
      <c r="B30" s="5" t="s">
        <v>43</v>
      </c>
      <c r="C30" s="6" t="s">
        <v>27</v>
      </c>
      <c r="D30" s="6" t="s">
        <v>28</v>
      </c>
      <c r="E30" s="6" t="s">
        <v>18</v>
      </c>
      <c r="F30" s="6" t="s">
        <v>18</v>
      </c>
      <c r="G30" s="6">
        <f t="shared" si="1"/>
        <v>60</v>
      </c>
      <c r="H30" s="6">
        <v>5.0</v>
      </c>
      <c r="I30" s="6" t="s">
        <v>19</v>
      </c>
      <c r="J30" s="7">
        <f t="shared" si="2"/>
        <v>2400</v>
      </c>
      <c r="K30" s="7">
        <v>40.0</v>
      </c>
      <c r="L30" s="7">
        <f t="shared" si="3"/>
        <v>5994</v>
      </c>
      <c r="M30" s="7">
        <v>99.9</v>
      </c>
      <c r="N30" s="6" t="s">
        <v>20</v>
      </c>
      <c r="O30" s="6" t="s">
        <v>21</v>
      </c>
    </row>
    <row r="31" ht="47.25" customHeight="1">
      <c r="A31" s="4"/>
      <c r="B31" s="5" t="s">
        <v>43</v>
      </c>
      <c r="C31" s="6" t="s">
        <v>29</v>
      </c>
      <c r="D31" s="6" t="s">
        <v>30</v>
      </c>
      <c r="E31" s="6" t="s">
        <v>18</v>
      </c>
      <c r="F31" s="6" t="s">
        <v>18</v>
      </c>
      <c r="G31" s="6">
        <f t="shared" si="1"/>
        <v>240</v>
      </c>
      <c r="H31" s="6">
        <v>20.0</v>
      </c>
      <c r="I31" s="6" t="s">
        <v>19</v>
      </c>
      <c r="J31" s="7">
        <f t="shared" si="2"/>
        <v>9600</v>
      </c>
      <c r="K31" s="7">
        <v>40.0</v>
      </c>
      <c r="L31" s="7">
        <f t="shared" si="3"/>
        <v>23976</v>
      </c>
      <c r="M31" s="7">
        <v>99.9</v>
      </c>
      <c r="N31" s="6" t="s">
        <v>20</v>
      </c>
      <c r="O31" s="6" t="s">
        <v>21</v>
      </c>
    </row>
    <row r="32" ht="47.25" customHeight="1">
      <c r="A32" s="4"/>
      <c r="B32" s="5" t="s">
        <v>43</v>
      </c>
      <c r="C32" s="6" t="s">
        <v>31</v>
      </c>
      <c r="D32" s="6" t="s">
        <v>32</v>
      </c>
      <c r="E32" s="6" t="s">
        <v>18</v>
      </c>
      <c r="F32" s="6" t="s">
        <v>18</v>
      </c>
      <c r="G32" s="6">
        <f t="shared" si="1"/>
        <v>72</v>
      </c>
      <c r="H32" s="6">
        <v>6.0</v>
      </c>
      <c r="I32" s="6" t="s">
        <v>19</v>
      </c>
      <c r="J32" s="7">
        <f t="shared" si="2"/>
        <v>2880</v>
      </c>
      <c r="K32" s="7">
        <v>40.0</v>
      </c>
      <c r="L32" s="7">
        <f t="shared" si="3"/>
        <v>7192.8</v>
      </c>
      <c r="M32" s="7">
        <v>99.9</v>
      </c>
      <c r="N32" s="6" t="s">
        <v>20</v>
      </c>
      <c r="O32" s="6" t="s">
        <v>21</v>
      </c>
    </row>
    <row r="33" ht="47.25" customHeight="1">
      <c r="A33" s="4"/>
      <c r="B33" s="5" t="s">
        <v>44</v>
      </c>
      <c r="C33" s="6" t="s">
        <v>27</v>
      </c>
      <c r="D33" s="6" t="s">
        <v>28</v>
      </c>
      <c r="E33" s="6" t="s">
        <v>18</v>
      </c>
      <c r="F33" s="6" t="s">
        <v>18</v>
      </c>
      <c r="G33" s="6">
        <f t="shared" si="1"/>
        <v>264</v>
      </c>
      <c r="H33" s="6">
        <v>22.0</v>
      </c>
      <c r="I33" s="6" t="s">
        <v>19</v>
      </c>
      <c r="J33" s="7">
        <f t="shared" si="2"/>
        <v>10560</v>
      </c>
      <c r="K33" s="7">
        <v>40.0</v>
      </c>
      <c r="L33" s="7">
        <f t="shared" si="3"/>
        <v>26373.6</v>
      </c>
      <c r="M33" s="7">
        <v>99.9</v>
      </c>
      <c r="N33" s="6" t="s">
        <v>20</v>
      </c>
      <c r="O33" s="6" t="s">
        <v>21</v>
      </c>
    </row>
    <row r="34" ht="47.25" customHeight="1">
      <c r="A34" s="4"/>
      <c r="B34" s="5" t="s">
        <v>44</v>
      </c>
      <c r="C34" s="6" t="s">
        <v>29</v>
      </c>
      <c r="D34" s="6" t="s">
        <v>30</v>
      </c>
      <c r="E34" s="6" t="s">
        <v>18</v>
      </c>
      <c r="F34" s="6" t="s">
        <v>18</v>
      </c>
      <c r="G34" s="6">
        <f t="shared" si="1"/>
        <v>204</v>
      </c>
      <c r="H34" s="6">
        <v>17.0</v>
      </c>
      <c r="I34" s="6" t="s">
        <v>19</v>
      </c>
      <c r="J34" s="7">
        <f t="shared" si="2"/>
        <v>8160</v>
      </c>
      <c r="K34" s="7">
        <v>40.0</v>
      </c>
      <c r="L34" s="7">
        <f t="shared" si="3"/>
        <v>20379.6</v>
      </c>
      <c r="M34" s="7">
        <v>99.9</v>
      </c>
      <c r="N34" s="6" t="s">
        <v>20</v>
      </c>
      <c r="O34" s="6" t="s">
        <v>21</v>
      </c>
    </row>
    <row r="35" ht="47.25" customHeight="1">
      <c r="A35" s="4"/>
      <c r="B35" s="5" t="s">
        <v>44</v>
      </c>
      <c r="C35" s="6" t="s">
        <v>24</v>
      </c>
      <c r="D35" s="6" t="s">
        <v>25</v>
      </c>
      <c r="E35" s="6" t="s">
        <v>18</v>
      </c>
      <c r="F35" s="6" t="s">
        <v>18</v>
      </c>
      <c r="G35" s="6">
        <f t="shared" si="1"/>
        <v>132</v>
      </c>
      <c r="H35" s="6">
        <v>11.0</v>
      </c>
      <c r="I35" s="6" t="s">
        <v>19</v>
      </c>
      <c r="J35" s="7">
        <f t="shared" si="2"/>
        <v>5280</v>
      </c>
      <c r="K35" s="7">
        <v>40.0</v>
      </c>
      <c r="L35" s="7">
        <f t="shared" si="3"/>
        <v>13186.8</v>
      </c>
      <c r="M35" s="7">
        <v>99.9</v>
      </c>
      <c r="N35" s="6" t="s">
        <v>20</v>
      </c>
      <c r="O35" s="6" t="s">
        <v>21</v>
      </c>
    </row>
    <row r="36" ht="47.25" customHeight="1">
      <c r="A36" s="4"/>
      <c r="B36" s="5" t="s">
        <v>44</v>
      </c>
      <c r="C36" s="6" t="s">
        <v>35</v>
      </c>
      <c r="D36" s="6" t="s">
        <v>36</v>
      </c>
      <c r="E36" s="6" t="s">
        <v>18</v>
      </c>
      <c r="F36" s="6" t="s">
        <v>18</v>
      </c>
      <c r="G36" s="6">
        <f t="shared" si="1"/>
        <v>12</v>
      </c>
      <c r="H36" s="6">
        <v>1.0</v>
      </c>
      <c r="I36" s="6" t="s">
        <v>19</v>
      </c>
      <c r="J36" s="7">
        <f t="shared" si="2"/>
        <v>480</v>
      </c>
      <c r="K36" s="7">
        <v>40.0</v>
      </c>
      <c r="L36" s="7">
        <f t="shared" si="3"/>
        <v>1198.8</v>
      </c>
      <c r="M36" s="7">
        <v>99.9</v>
      </c>
      <c r="N36" s="6" t="s">
        <v>20</v>
      </c>
      <c r="O36" s="6" t="s">
        <v>21</v>
      </c>
    </row>
    <row r="37" ht="47.25" customHeight="1">
      <c r="A37" s="4"/>
      <c r="B37" s="5" t="s">
        <v>44</v>
      </c>
      <c r="C37" s="6" t="s">
        <v>31</v>
      </c>
      <c r="D37" s="6" t="s">
        <v>32</v>
      </c>
      <c r="E37" s="6" t="s">
        <v>18</v>
      </c>
      <c r="F37" s="6" t="s">
        <v>18</v>
      </c>
      <c r="G37" s="6">
        <f t="shared" si="1"/>
        <v>60</v>
      </c>
      <c r="H37" s="6">
        <v>5.0</v>
      </c>
      <c r="I37" s="6" t="s">
        <v>19</v>
      </c>
      <c r="J37" s="7">
        <f t="shared" si="2"/>
        <v>2400</v>
      </c>
      <c r="K37" s="7">
        <v>40.0</v>
      </c>
      <c r="L37" s="7">
        <f t="shared" si="3"/>
        <v>5994</v>
      </c>
      <c r="M37" s="7">
        <v>99.9</v>
      </c>
      <c r="N37" s="6" t="s">
        <v>20</v>
      </c>
      <c r="O37" s="6" t="s">
        <v>21</v>
      </c>
    </row>
    <row r="38" ht="47.25" customHeight="1">
      <c r="A38" s="4"/>
      <c r="B38" s="5" t="s">
        <v>45</v>
      </c>
      <c r="C38" s="6" t="s">
        <v>27</v>
      </c>
      <c r="D38" s="6" t="s">
        <v>28</v>
      </c>
      <c r="E38" s="6" t="s">
        <v>18</v>
      </c>
      <c r="F38" s="6" t="s">
        <v>18</v>
      </c>
      <c r="G38" s="6">
        <f t="shared" si="1"/>
        <v>48</v>
      </c>
      <c r="H38" s="6">
        <v>4.0</v>
      </c>
      <c r="I38" s="6" t="s">
        <v>19</v>
      </c>
      <c r="J38" s="7">
        <f t="shared" si="2"/>
        <v>1920</v>
      </c>
      <c r="K38" s="7">
        <v>40.0</v>
      </c>
      <c r="L38" s="7">
        <f t="shared" si="3"/>
        <v>4795.2</v>
      </c>
      <c r="M38" s="7">
        <v>99.9</v>
      </c>
      <c r="N38" s="6" t="s">
        <v>20</v>
      </c>
      <c r="O38" s="6" t="s">
        <v>21</v>
      </c>
    </row>
    <row r="39" ht="47.25" customHeight="1">
      <c r="A39" s="4"/>
      <c r="B39" s="5" t="s">
        <v>45</v>
      </c>
      <c r="C39" s="6" t="s">
        <v>29</v>
      </c>
      <c r="D39" s="6" t="s">
        <v>30</v>
      </c>
      <c r="E39" s="6" t="s">
        <v>18</v>
      </c>
      <c r="F39" s="6" t="s">
        <v>18</v>
      </c>
      <c r="G39" s="6">
        <f t="shared" si="1"/>
        <v>144</v>
      </c>
      <c r="H39" s="6">
        <v>12.0</v>
      </c>
      <c r="I39" s="6" t="s">
        <v>19</v>
      </c>
      <c r="J39" s="7">
        <f t="shared" si="2"/>
        <v>5760</v>
      </c>
      <c r="K39" s="7">
        <v>40.0</v>
      </c>
      <c r="L39" s="7">
        <f t="shared" si="3"/>
        <v>14385.6</v>
      </c>
      <c r="M39" s="7">
        <v>99.9</v>
      </c>
      <c r="N39" s="6" t="s">
        <v>20</v>
      </c>
      <c r="O39" s="6" t="s">
        <v>21</v>
      </c>
    </row>
    <row r="40" ht="47.25" customHeight="1">
      <c r="A40" s="4"/>
      <c r="B40" s="5" t="s">
        <v>45</v>
      </c>
      <c r="C40" s="6" t="s">
        <v>24</v>
      </c>
      <c r="D40" s="6" t="s">
        <v>25</v>
      </c>
      <c r="E40" s="6" t="s">
        <v>18</v>
      </c>
      <c r="F40" s="6" t="s">
        <v>18</v>
      </c>
      <c r="G40" s="6">
        <f t="shared" si="1"/>
        <v>108</v>
      </c>
      <c r="H40" s="6">
        <v>9.0</v>
      </c>
      <c r="I40" s="6" t="s">
        <v>19</v>
      </c>
      <c r="J40" s="7">
        <f t="shared" si="2"/>
        <v>4320</v>
      </c>
      <c r="K40" s="7">
        <v>40.0</v>
      </c>
      <c r="L40" s="7">
        <f t="shared" si="3"/>
        <v>10789.2</v>
      </c>
      <c r="M40" s="7">
        <v>99.9</v>
      </c>
      <c r="N40" s="6" t="s">
        <v>20</v>
      </c>
      <c r="O40" s="6" t="s">
        <v>21</v>
      </c>
    </row>
    <row r="41" ht="47.25" customHeight="1">
      <c r="A41" s="4"/>
      <c r="B41" s="5" t="s">
        <v>46</v>
      </c>
      <c r="C41" s="6" t="s">
        <v>27</v>
      </c>
      <c r="D41" s="6" t="s">
        <v>28</v>
      </c>
      <c r="E41" s="6" t="s">
        <v>18</v>
      </c>
      <c r="F41" s="6" t="s">
        <v>18</v>
      </c>
      <c r="G41" s="6">
        <f t="shared" si="1"/>
        <v>36</v>
      </c>
      <c r="H41" s="6">
        <v>3.0</v>
      </c>
      <c r="I41" s="6" t="s">
        <v>19</v>
      </c>
      <c r="J41" s="7">
        <f t="shared" si="2"/>
        <v>1440</v>
      </c>
      <c r="K41" s="7">
        <v>40.0</v>
      </c>
      <c r="L41" s="7">
        <f t="shared" si="3"/>
        <v>3596.4</v>
      </c>
      <c r="M41" s="7">
        <v>99.9</v>
      </c>
      <c r="N41" s="6" t="s">
        <v>20</v>
      </c>
      <c r="O41" s="6" t="s">
        <v>21</v>
      </c>
    </row>
    <row r="42" ht="47.25" customHeight="1">
      <c r="A42" s="4"/>
      <c r="B42" s="5" t="s">
        <v>46</v>
      </c>
      <c r="C42" s="6" t="s">
        <v>29</v>
      </c>
      <c r="D42" s="6" t="s">
        <v>30</v>
      </c>
      <c r="E42" s="6" t="s">
        <v>18</v>
      </c>
      <c r="F42" s="6" t="s">
        <v>18</v>
      </c>
      <c r="G42" s="6">
        <f t="shared" si="1"/>
        <v>156</v>
      </c>
      <c r="H42" s="6">
        <v>13.0</v>
      </c>
      <c r="I42" s="6" t="s">
        <v>19</v>
      </c>
      <c r="J42" s="7">
        <f t="shared" si="2"/>
        <v>6240</v>
      </c>
      <c r="K42" s="7">
        <v>40.0</v>
      </c>
      <c r="L42" s="7">
        <f t="shared" si="3"/>
        <v>15584.4</v>
      </c>
      <c r="M42" s="7">
        <v>99.9</v>
      </c>
      <c r="N42" s="6" t="s">
        <v>20</v>
      </c>
      <c r="O42" s="6" t="s">
        <v>21</v>
      </c>
    </row>
    <row r="43" ht="47.25" customHeight="1">
      <c r="A43" s="4"/>
      <c r="B43" s="5" t="s">
        <v>46</v>
      </c>
      <c r="C43" s="6" t="s">
        <v>24</v>
      </c>
      <c r="D43" s="6" t="s">
        <v>25</v>
      </c>
      <c r="E43" s="6" t="s">
        <v>18</v>
      </c>
      <c r="F43" s="6" t="s">
        <v>18</v>
      </c>
      <c r="G43" s="6">
        <f t="shared" si="1"/>
        <v>24</v>
      </c>
      <c r="H43" s="6">
        <v>2.0</v>
      </c>
      <c r="I43" s="6" t="s">
        <v>19</v>
      </c>
      <c r="J43" s="7">
        <f t="shared" si="2"/>
        <v>960</v>
      </c>
      <c r="K43" s="7">
        <v>40.0</v>
      </c>
      <c r="L43" s="7">
        <f t="shared" si="3"/>
        <v>2397.6</v>
      </c>
      <c r="M43" s="7">
        <v>99.9</v>
      </c>
      <c r="N43" s="6" t="s">
        <v>20</v>
      </c>
      <c r="O43" s="6" t="s">
        <v>21</v>
      </c>
    </row>
    <row r="44" ht="47.25" customHeight="1">
      <c r="A44" s="4"/>
      <c r="B44" s="5" t="s">
        <v>46</v>
      </c>
      <c r="C44" s="6" t="s">
        <v>35</v>
      </c>
      <c r="D44" s="6" t="s">
        <v>36</v>
      </c>
      <c r="E44" s="6" t="s">
        <v>18</v>
      </c>
      <c r="F44" s="6" t="s">
        <v>18</v>
      </c>
      <c r="G44" s="6">
        <f t="shared" si="1"/>
        <v>12</v>
      </c>
      <c r="H44" s="6">
        <v>1.0</v>
      </c>
      <c r="I44" s="6" t="s">
        <v>19</v>
      </c>
      <c r="J44" s="7">
        <f t="shared" si="2"/>
        <v>480</v>
      </c>
      <c r="K44" s="7">
        <v>40.0</v>
      </c>
      <c r="L44" s="7">
        <f t="shared" si="3"/>
        <v>1198.8</v>
      </c>
      <c r="M44" s="7">
        <v>99.9</v>
      </c>
      <c r="N44" s="6" t="s">
        <v>20</v>
      </c>
      <c r="O44" s="6" t="s">
        <v>21</v>
      </c>
    </row>
    <row r="45" ht="39.75" customHeight="1">
      <c r="A45" s="8"/>
      <c r="B45" s="5" t="s">
        <v>46</v>
      </c>
      <c r="C45" s="6" t="s">
        <v>31</v>
      </c>
      <c r="D45" s="6" t="s">
        <v>32</v>
      </c>
      <c r="E45" s="6" t="s">
        <v>18</v>
      </c>
      <c r="F45" s="6" t="s">
        <v>18</v>
      </c>
      <c r="G45" s="6">
        <f t="shared" si="1"/>
        <v>24</v>
      </c>
      <c r="H45" s="6">
        <v>2.0</v>
      </c>
      <c r="I45" s="6" t="s">
        <v>19</v>
      </c>
      <c r="J45" s="7">
        <f t="shared" si="2"/>
        <v>960</v>
      </c>
      <c r="K45" s="7">
        <v>40.0</v>
      </c>
      <c r="L45" s="7">
        <f t="shared" si="3"/>
        <v>2397.6</v>
      </c>
      <c r="M45" s="7">
        <v>99.9</v>
      </c>
      <c r="N45" s="6" t="s">
        <v>20</v>
      </c>
      <c r="O45" s="6" t="s">
        <v>21</v>
      </c>
    </row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2:$O$2"/>
  <printOptions/>
  <pageMargins bottom="0.0104173228346457" footer="0.0" header="0.0" left="0.0" right="0.0" top="0.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14"/>
    <col customWidth="1" min="2" max="2" width="20.14"/>
    <col customWidth="1" min="3" max="3" width="13.43"/>
    <col customWidth="1" min="4" max="4" width="13.57"/>
    <col customWidth="1" min="5" max="5" width="13.43"/>
    <col customWidth="1" min="6" max="6" width="10.29"/>
    <col customWidth="1" min="7" max="7" width="9.57"/>
    <col customWidth="1" min="8" max="9" width="11.86"/>
    <col customWidth="1" min="10" max="11" width="12.86"/>
    <col customWidth="1" min="12" max="13" width="9.57"/>
    <col customWidth="1" min="14" max="28" width="9.14"/>
  </cols>
  <sheetData>
    <row r="1">
      <c r="A1" s="9" t="s">
        <v>0</v>
      </c>
      <c r="B1" s="10" t="s">
        <v>1</v>
      </c>
      <c r="C1" s="9" t="s">
        <v>4</v>
      </c>
      <c r="D1" s="9" t="s">
        <v>5</v>
      </c>
      <c r="E1" s="9" t="s">
        <v>47</v>
      </c>
      <c r="F1" s="9" t="s">
        <v>7</v>
      </c>
      <c r="G1" s="9" t="s">
        <v>8</v>
      </c>
      <c r="H1" s="9" t="s">
        <v>48</v>
      </c>
      <c r="I1" s="9" t="s">
        <v>10</v>
      </c>
      <c r="J1" s="9" t="s">
        <v>11</v>
      </c>
      <c r="K1" s="9" t="s">
        <v>12</v>
      </c>
      <c r="L1" s="9" t="s">
        <v>13</v>
      </c>
      <c r="M1" s="9" t="s">
        <v>14</v>
      </c>
    </row>
    <row r="2" ht="47.25" customHeight="1">
      <c r="A2" s="4"/>
      <c r="B2" s="5" t="s">
        <v>49</v>
      </c>
      <c r="C2" s="6" t="s">
        <v>18</v>
      </c>
      <c r="D2" s="6" t="s">
        <v>18</v>
      </c>
      <c r="E2" s="6" t="s">
        <v>50</v>
      </c>
      <c r="F2" s="6">
        <v>8.0</v>
      </c>
      <c r="G2" s="6" t="s">
        <v>19</v>
      </c>
      <c r="H2" s="7">
        <f t="shared" ref="H2:H189" si="1">I2*F2</f>
        <v>278.4</v>
      </c>
      <c r="I2" s="7">
        <v>34.8</v>
      </c>
      <c r="J2" s="7">
        <f t="shared" ref="J2:J189" si="2">K2*F2</f>
        <v>639.6</v>
      </c>
      <c r="K2" s="7">
        <v>79.95</v>
      </c>
      <c r="L2" s="6" t="s">
        <v>20</v>
      </c>
      <c r="M2" s="6" t="s">
        <v>21</v>
      </c>
    </row>
    <row r="3" ht="47.25" customHeight="1">
      <c r="A3" s="4"/>
      <c r="B3" s="5" t="s">
        <v>49</v>
      </c>
      <c r="C3" s="6" t="s">
        <v>18</v>
      </c>
      <c r="D3" s="6" t="s">
        <v>18</v>
      </c>
      <c r="E3" s="6" t="s">
        <v>51</v>
      </c>
      <c r="F3" s="6">
        <v>12.0</v>
      </c>
      <c r="G3" s="6" t="s">
        <v>19</v>
      </c>
      <c r="H3" s="7">
        <f t="shared" si="1"/>
        <v>417.6</v>
      </c>
      <c r="I3" s="7">
        <v>34.8</v>
      </c>
      <c r="J3" s="7">
        <f t="shared" si="2"/>
        <v>959.4</v>
      </c>
      <c r="K3" s="7">
        <v>79.95</v>
      </c>
      <c r="L3" s="6" t="s">
        <v>20</v>
      </c>
      <c r="M3" s="6" t="s">
        <v>21</v>
      </c>
    </row>
    <row r="4" ht="47.25" customHeight="1">
      <c r="A4" s="4"/>
      <c r="B4" s="5" t="s">
        <v>49</v>
      </c>
      <c r="C4" s="6" t="s">
        <v>18</v>
      </c>
      <c r="D4" s="6" t="s">
        <v>18</v>
      </c>
      <c r="E4" s="6" t="s">
        <v>52</v>
      </c>
      <c r="F4" s="6">
        <v>7.0</v>
      </c>
      <c r="G4" s="6" t="s">
        <v>19</v>
      </c>
      <c r="H4" s="7">
        <f t="shared" si="1"/>
        <v>243.6</v>
      </c>
      <c r="I4" s="7">
        <v>34.8</v>
      </c>
      <c r="J4" s="7">
        <f t="shared" si="2"/>
        <v>559.65</v>
      </c>
      <c r="K4" s="7">
        <v>79.95</v>
      </c>
      <c r="L4" s="6" t="s">
        <v>20</v>
      </c>
      <c r="M4" s="6" t="s">
        <v>21</v>
      </c>
    </row>
    <row r="5" ht="47.25" customHeight="1">
      <c r="A5" s="4"/>
      <c r="B5" s="5" t="s">
        <v>49</v>
      </c>
      <c r="C5" s="6" t="s">
        <v>18</v>
      </c>
      <c r="D5" s="6" t="s">
        <v>18</v>
      </c>
      <c r="E5" s="6" t="s">
        <v>53</v>
      </c>
      <c r="F5" s="6">
        <v>10.0</v>
      </c>
      <c r="G5" s="6" t="s">
        <v>19</v>
      </c>
      <c r="H5" s="7">
        <f t="shared" si="1"/>
        <v>348</v>
      </c>
      <c r="I5" s="7">
        <v>34.8</v>
      </c>
      <c r="J5" s="7">
        <f t="shared" si="2"/>
        <v>799.5</v>
      </c>
      <c r="K5" s="7">
        <v>79.95</v>
      </c>
      <c r="L5" s="6" t="s">
        <v>20</v>
      </c>
      <c r="M5" s="6" t="s">
        <v>21</v>
      </c>
    </row>
    <row r="6" ht="47.25" customHeight="1">
      <c r="A6" s="4"/>
      <c r="B6" s="5" t="s">
        <v>49</v>
      </c>
      <c r="C6" s="6" t="s">
        <v>18</v>
      </c>
      <c r="D6" s="6" t="s">
        <v>18</v>
      </c>
      <c r="E6" s="6" t="s">
        <v>54</v>
      </c>
      <c r="F6" s="6">
        <v>6.0</v>
      </c>
      <c r="G6" s="6" t="s">
        <v>19</v>
      </c>
      <c r="H6" s="7">
        <f t="shared" si="1"/>
        <v>208.8</v>
      </c>
      <c r="I6" s="7">
        <v>34.8</v>
      </c>
      <c r="J6" s="7">
        <f t="shared" si="2"/>
        <v>479.7</v>
      </c>
      <c r="K6" s="7">
        <v>79.95</v>
      </c>
      <c r="L6" s="6" t="s">
        <v>20</v>
      </c>
      <c r="M6" s="6" t="s">
        <v>21</v>
      </c>
    </row>
    <row r="7" ht="47.25" customHeight="1">
      <c r="A7" s="4"/>
      <c r="B7" s="5" t="s">
        <v>49</v>
      </c>
      <c r="C7" s="6" t="s">
        <v>18</v>
      </c>
      <c r="D7" s="6" t="s">
        <v>18</v>
      </c>
      <c r="E7" s="6" t="s">
        <v>55</v>
      </c>
      <c r="F7" s="6">
        <v>5.0</v>
      </c>
      <c r="G7" s="6" t="s">
        <v>19</v>
      </c>
      <c r="H7" s="7">
        <f t="shared" si="1"/>
        <v>174</v>
      </c>
      <c r="I7" s="7">
        <v>34.8</v>
      </c>
      <c r="J7" s="7">
        <f t="shared" si="2"/>
        <v>399.75</v>
      </c>
      <c r="K7" s="7">
        <v>79.95</v>
      </c>
      <c r="L7" s="6" t="s">
        <v>20</v>
      </c>
      <c r="M7" s="6" t="s">
        <v>21</v>
      </c>
    </row>
    <row r="8" ht="47.25" customHeight="1">
      <c r="A8" s="4"/>
      <c r="B8" s="5" t="s">
        <v>56</v>
      </c>
      <c r="C8" s="6" t="s">
        <v>18</v>
      </c>
      <c r="D8" s="6" t="s">
        <v>18</v>
      </c>
      <c r="E8" s="6" t="s">
        <v>50</v>
      </c>
      <c r="F8" s="6">
        <v>5.0</v>
      </c>
      <c r="G8" s="6" t="s">
        <v>19</v>
      </c>
      <c r="H8" s="7">
        <f t="shared" si="1"/>
        <v>174</v>
      </c>
      <c r="I8" s="7">
        <v>34.8</v>
      </c>
      <c r="J8" s="7">
        <f t="shared" si="2"/>
        <v>399.75</v>
      </c>
      <c r="K8" s="7">
        <v>79.95</v>
      </c>
      <c r="L8" s="6" t="s">
        <v>20</v>
      </c>
      <c r="M8" s="6" t="s">
        <v>21</v>
      </c>
    </row>
    <row r="9" ht="47.25" customHeight="1">
      <c r="A9" s="4"/>
      <c r="B9" s="5" t="s">
        <v>56</v>
      </c>
      <c r="C9" s="6" t="s">
        <v>18</v>
      </c>
      <c r="D9" s="6" t="s">
        <v>18</v>
      </c>
      <c r="E9" s="6" t="s">
        <v>51</v>
      </c>
      <c r="F9" s="6">
        <v>12.0</v>
      </c>
      <c r="G9" s="6" t="s">
        <v>19</v>
      </c>
      <c r="H9" s="7">
        <f t="shared" si="1"/>
        <v>417.6</v>
      </c>
      <c r="I9" s="7">
        <v>34.8</v>
      </c>
      <c r="J9" s="7">
        <f t="shared" si="2"/>
        <v>959.4</v>
      </c>
      <c r="K9" s="7">
        <v>79.95</v>
      </c>
      <c r="L9" s="6" t="s">
        <v>20</v>
      </c>
      <c r="M9" s="6" t="s">
        <v>21</v>
      </c>
    </row>
    <row r="10" ht="47.25" customHeight="1">
      <c r="A10" s="4"/>
      <c r="B10" s="5" t="s">
        <v>56</v>
      </c>
      <c r="C10" s="6" t="s">
        <v>18</v>
      </c>
      <c r="D10" s="6" t="s">
        <v>18</v>
      </c>
      <c r="E10" s="6" t="s">
        <v>52</v>
      </c>
      <c r="F10" s="6">
        <v>12.0</v>
      </c>
      <c r="G10" s="6" t="s">
        <v>19</v>
      </c>
      <c r="H10" s="7">
        <f t="shared" si="1"/>
        <v>417.6</v>
      </c>
      <c r="I10" s="7">
        <v>34.8</v>
      </c>
      <c r="J10" s="7">
        <f t="shared" si="2"/>
        <v>959.4</v>
      </c>
      <c r="K10" s="7">
        <v>79.95</v>
      </c>
      <c r="L10" s="6" t="s">
        <v>20</v>
      </c>
      <c r="M10" s="6" t="s">
        <v>21</v>
      </c>
    </row>
    <row r="11" ht="47.25" customHeight="1">
      <c r="A11" s="4"/>
      <c r="B11" s="5" t="s">
        <v>56</v>
      </c>
      <c r="C11" s="6" t="s">
        <v>18</v>
      </c>
      <c r="D11" s="6" t="s">
        <v>18</v>
      </c>
      <c r="E11" s="6" t="s">
        <v>53</v>
      </c>
      <c r="F11" s="6">
        <v>12.0</v>
      </c>
      <c r="G11" s="6" t="s">
        <v>19</v>
      </c>
      <c r="H11" s="7">
        <f t="shared" si="1"/>
        <v>417.6</v>
      </c>
      <c r="I11" s="7">
        <v>34.8</v>
      </c>
      <c r="J11" s="7">
        <f t="shared" si="2"/>
        <v>959.4</v>
      </c>
      <c r="K11" s="7">
        <v>79.95</v>
      </c>
      <c r="L11" s="6" t="s">
        <v>20</v>
      </c>
      <c r="M11" s="6" t="s">
        <v>21</v>
      </c>
    </row>
    <row r="12" ht="47.25" customHeight="1">
      <c r="A12" s="4"/>
      <c r="B12" s="5" t="s">
        <v>56</v>
      </c>
      <c r="C12" s="6" t="s">
        <v>18</v>
      </c>
      <c r="D12" s="6" t="s">
        <v>18</v>
      </c>
      <c r="E12" s="6" t="s">
        <v>54</v>
      </c>
      <c r="F12" s="6">
        <v>5.0</v>
      </c>
      <c r="G12" s="6" t="s">
        <v>19</v>
      </c>
      <c r="H12" s="7">
        <f t="shared" si="1"/>
        <v>174</v>
      </c>
      <c r="I12" s="7">
        <v>34.8</v>
      </c>
      <c r="J12" s="7">
        <f t="shared" si="2"/>
        <v>399.75</v>
      </c>
      <c r="K12" s="7">
        <v>79.95</v>
      </c>
      <c r="L12" s="6" t="s">
        <v>20</v>
      </c>
      <c r="M12" s="6" t="s">
        <v>21</v>
      </c>
    </row>
    <row r="13" ht="47.25" customHeight="1">
      <c r="A13" s="4"/>
      <c r="B13" s="5" t="s">
        <v>57</v>
      </c>
      <c r="C13" s="6" t="s">
        <v>18</v>
      </c>
      <c r="D13" s="6" t="s">
        <v>18</v>
      </c>
      <c r="E13" s="6" t="s">
        <v>50</v>
      </c>
      <c r="F13" s="6">
        <v>4.0</v>
      </c>
      <c r="G13" s="6" t="s">
        <v>19</v>
      </c>
      <c r="H13" s="7">
        <f t="shared" si="1"/>
        <v>144</v>
      </c>
      <c r="I13" s="7">
        <v>36.0</v>
      </c>
      <c r="J13" s="7">
        <f t="shared" si="2"/>
        <v>359.6</v>
      </c>
      <c r="K13" s="7">
        <v>89.9</v>
      </c>
      <c r="L13" s="6" t="s">
        <v>20</v>
      </c>
      <c r="M13" s="6" t="s">
        <v>21</v>
      </c>
    </row>
    <row r="14" ht="47.25" customHeight="1">
      <c r="A14" s="4"/>
      <c r="B14" s="5" t="s">
        <v>57</v>
      </c>
      <c r="C14" s="6" t="s">
        <v>18</v>
      </c>
      <c r="D14" s="6" t="s">
        <v>18</v>
      </c>
      <c r="E14" s="6" t="s">
        <v>51</v>
      </c>
      <c r="F14" s="6">
        <v>13.0</v>
      </c>
      <c r="G14" s="6" t="s">
        <v>19</v>
      </c>
      <c r="H14" s="7">
        <f t="shared" si="1"/>
        <v>468</v>
      </c>
      <c r="I14" s="7">
        <v>36.0</v>
      </c>
      <c r="J14" s="7">
        <f t="shared" si="2"/>
        <v>1168.7</v>
      </c>
      <c r="K14" s="7">
        <v>89.9</v>
      </c>
      <c r="L14" s="6" t="s">
        <v>20</v>
      </c>
      <c r="M14" s="6" t="s">
        <v>21</v>
      </c>
    </row>
    <row r="15" ht="47.25" customHeight="1">
      <c r="A15" s="4"/>
      <c r="B15" s="5" t="s">
        <v>57</v>
      </c>
      <c r="C15" s="6" t="s">
        <v>18</v>
      </c>
      <c r="D15" s="6" t="s">
        <v>18</v>
      </c>
      <c r="E15" s="6" t="s">
        <v>52</v>
      </c>
      <c r="F15" s="6">
        <v>12.0</v>
      </c>
      <c r="G15" s="6" t="s">
        <v>19</v>
      </c>
      <c r="H15" s="7">
        <f t="shared" si="1"/>
        <v>432</v>
      </c>
      <c r="I15" s="7">
        <v>36.0</v>
      </c>
      <c r="J15" s="7">
        <f t="shared" si="2"/>
        <v>1078.8</v>
      </c>
      <c r="K15" s="7">
        <v>89.9</v>
      </c>
      <c r="L15" s="6" t="s">
        <v>20</v>
      </c>
      <c r="M15" s="6" t="s">
        <v>21</v>
      </c>
    </row>
    <row r="16" ht="47.25" customHeight="1">
      <c r="A16" s="4"/>
      <c r="B16" s="5" t="s">
        <v>57</v>
      </c>
      <c r="C16" s="6" t="s">
        <v>18</v>
      </c>
      <c r="D16" s="6" t="s">
        <v>18</v>
      </c>
      <c r="E16" s="6" t="s">
        <v>53</v>
      </c>
      <c r="F16" s="6">
        <v>15.0</v>
      </c>
      <c r="G16" s="6" t="s">
        <v>19</v>
      </c>
      <c r="H16" s="7">
        <f t="shared" si="1"/>
        <v>540</v>
      </c>
      <c r="I16" s="7">
        <v>36.0</v>
      </c>
      <c r="J16" s="7">
        <f t="shared" si="2"/>
        <v>1348.5</v>
      </c>
      <c r="K16" s="7">
        <v>89.9</v>
      </c>
      <c r="L16" s="6" t="s">
        <v>20</v>
      </c>
      <c r="M16" s="6" t="s">
        <v>21</v>
      </c>
    </row>
    <row r="17" ht="47.25" customHeight="1">
      <c r="A17" s="4"/>
      <c r="B17" s="5" t="s">
        <v>57</v>
      </c>
      <c r="C17" s="6" t="s">
        <v>18</v>
      </c>
      <c r="D17" s="6" t="s">
        <v>18</v>
      </c>
      <c r="E17" s="6" t="s">
        <v>54</v>
      </c>
      <c r="F17" s="6">
        <v>11.0</v>
      </c>
      <c r="G17" s="6" t="s">
        <v>19</v>
      </c>
      <c r="H17" s="7">
        <f t="shared" si="1"/>
        <v>396</v>
      </c>
      <c r="I17" s="7">
        <v>36.0</v>
      </c>
      <c r="J17" s="7">
        <f t="shared" si="2"/>
        <v>988.9</v>
      </c>
      <c r="K17" s="7">
        <v>89.9</v>
      </c>
      <c r="L17" s="6" t="s">
        <v>20</v>
      </c>
      <c r="M17" s="6" t="s">
        <v>21</v>
      </c>
    </row>
    <row r="18" ht="47.25" customHeight="1">
      <c r="A18" s="4"/>
      <c r="B18" s="5" t="s">
        <v>57</v>
      </c>
      <c r="C18" s="6" t="s">
        <v>18</v>
      </c>
      <c r="D18" s="6" t="s">
        <v>18</v>
      </c>
      <c r="E18" s="6" t="s">
        <v>55</v>
      </c>
      <c r="F18" s="6">
        <v>8.0</v>
      </c>
      <c r="G18" s="6" t="s">
        <v>19</v>
      </c>
      <c r="H18" s="7">
        <f t="shared" si="1"/>
        <v>288</v>
      </c>
      <c r="I18" s="7">
        <v>36.0</v>
      </c>
      <c r="J18" s="7">
        <f t="shared" si="2"/>
        <v>719.2</v>
      </c>
      <c r="K18" s="7">
        <v>89.9</v>
      </c>
      <c r="L18" s="6" t="s">
        <v>20</v>
      </c>
      <c r="M18" s="6" t="s">
        <v>21</v>
      </c>
    </row>
    <row r="19" ht="47.25" customHeight="1">
      <c r="A19" s="4"/>
      <c r="B19" s="5" t="s">
        <v>57</v>
      </c>
      <c r="C19" s="6" t="s">
        <v>18</v>
      </c>
      <c r="D19" s="6" t="s">
        <v>18</v>
      </c>
      <c r="E19" s="6" t="s">
        <v>58</v>
      </c>
      <c r="F19" s="6">
        <v>3.0</v>
      </c>
      <c r="G19" s="6" t="s">
        <v>19</v>
      </c>
      <c r="H19" s="7">
        <f t="shared" si="1"/>
        <v>108</v>
      </c>
      <c r="I19" s="7">
        <v>36.0</v>
      </c>
      <c r="J19" s="7">
        <f t="shared" si="2"/>
        <v>269.7</v>
      </c>
      <c r="K19" s="7">
        <v>89.9</v>
      </c>
      <c r="L19" s="6" t="s">
        <v>20</v>
      </c>
      <c r="M19" s="6" t="s">
        <v>21</v>
      </c>
    </row>
    <row r="20" ht="47.25" customHeight="1">
      <c r="A20" s="4"/>
      <c r="B20" s="5" t="s">
        <v>59</v>
      </c>
      <c r="C20" s="6" t="s">
        <v>18</v>
      </c>
      <c r="D20" s="6" t="s">
        <v>18</v>
      </c>
      <c r="E20" s="6" t="s">
        <v>50</v>
      </c>
      <c r="F20" s="6">
        <v>3.0</v>
      </c>
      <c r="G20" s="6" t="s">
        <v>19</v>
      </c>
      <c r="H20" s="7">
        <f t="shared" si="1"/>
        <v>108</v>
      </c>
      <c r="I20" s="7">
        <v>36.0</v>
      </c>
      <c r="J20" s="7">
        <f t="shared" si="2"/>
        <v>269.7</v>
      </c>
      <c r="K20" s="7">
        <v>89.9</v>
      </c>
      <c r="L20" s="6" t="s">
        <v>20</v>
      </c>
      <c r="M20" s="6" t="s">
        <v>21</v>
      </c>
    </row>
    <row r="21" ht="47.25" customHeight="1">
      <c r="A21" s="4"/>
      <c r="B21" s="5" t="s">
        <v>59</v>
      </c>
      <c r="C21" s="6" t="s">
        <v>18</v>
      </c>
      <c r="D21" s="6" t="s">
        <v>18</v>
      </c>
      <c r="E21" s="6" t="s">
        <v>51</v>
      </c>
      <c r="F21" s="6">
        <v>9.0</v>
      </c>
      <c r="G21" s="6" t="s">
        <v>19</v>
      </c>
      <c r="H21" s="7">
        <f t="shared" si="1"/>
        <v>324</v>
      </c>
      <c r="I21" s="7">
        <v>36.0</v>
      </c>
      <c r="J21" s="7">
        <f t="shared" si="2"/>
        <v>809.1</v>
      </c>
      <c r="K21" s="7">
        <v>89.9</v>
      </c>
      <c r="L21" s="6" t="s">
        <v>20</v>
      </c>
      <c r="M21" s="6" t="s">
        <v>21</v>
      </c>
    </row>
    <row r="22" ht="47.25" customHeight="1">
      <c r="A22" s="4"/>
      <c r="B22" s="5" t="s">
        <v>59</v>
      </c>
      <c r="C22" s="6" t="s">
        <v>18</v>
      </c>
      <c r="D22" s="6" t="s">
        <v>18</v>
      </c>
      <c r="E22" s="6" t="s">
        <v>52</v>
      </c>
      <c r="F22" s="6">
        <v>9.0</v>
      </c>
      <c r="G22" s="6" t="s">
        <v>19</v>
      </c>
      <c r="H22" s="7">
        <f t="shared" si="1"/>
        <v>324</v>
      </c>
      <c r="I22" s="7">
        <v>36.0</v>
      </c>
      <c r="J22" s="7">
        <f t="shared" si="2"/>
        <v>809.1</v>
      </c>
      <c r="K22" s="7">
        <v>89.9</v>
      </c>
      <c r="L22" s="6" t="s">
        <v>20</v>
      </c>
      <c r="M22" s="6" t="s">
        <v>21</v>
      </c>
    </row>
    <row r="23" ht="47.25" customHeight="1">
      <c r="A23" s="4"/>
      <c r="B23" s="5" t="s">
        <v>59</v>
      </c>
      <c r="C23" s="6" t="s">
        <v>18</v>
      </c>
      <c r="D23" s="6" t="s">
        <v>18</v>
      </c>
      <c r="E23" s="6" t="s">
        <v>53</v>
      </c>
      <c r="F23" s="6">
        <v>10.0</v>
      </c>
      <c r="G23" s="6" t="s">
        <v>19</v>
      </c>
      <c r="H23" s="7">
        <f t="shared" si="1"/>
        <v>360</v>
      </c>
      <c r="I23" s="7">
        <v>36.0</v>
      </c>
      <c r="J23" s="7">
        <f t="shared" si="2"/>
        <v>899</v>
      </c>
      <c r="K23" s="7">
        <v>89.9</v>
      </c>
      <c r="L23" s="6" t="s">
        <v>20</v>
      </c>
      <c r="M23" s="6" t="s">
        <v>21</v>
      </c>
    </row>
    <row r="24" ht="47.25" customHeight="1">
      <c r="A24" s="4"/>
      <c r="B24" s="5" t="s">
        <v>59</v>
      </c>
      <c r="C24" s="6" t="s">
        <v>18</v>
      </c>
      <c r="D24" s="6" t="s">
        <v>18</v>
      </c>
      <c r="E24" s="6" t="s">
        <v>54</v>
      </c>
      <c r="F24" s="6">
        <v>8.0</v>
      </c>
      <c r="G24" s="6" t="s">
        <v>19</v>
      </c>
      <c r="H24" s="7">
        <f t="shared" si="1"/>
        <v>288</v>
      </c>
      <c r="I24" s="7">
        <v>36.0</v>
      </c>
      <c r="J24" s="7">
        <f t="shared" si="2"/>
        <v>719.2</v>
      </c>
      <c r="K24" s="7">
        <v>89.9</v>
      </c>
      <c r="L24" s="6" t="s">
        <v>20</v>
      </c>
      <c r="M24" s="6" t="s">
        <v>21</v>
      </c>
    </row>
    <row r="25" ht="47.25" customHeight="1">
      <c r="A25" s="4"/>
      <c r="B25" s="5" t="s">
        <v>59</v>
      </c>
      <c r="C25" s="6" t="s">
        <v>18</v>
      </c>
      <c r="D25" s="6" t="s">
        <v>18</v>
      </c>
      <c r="E25" s="6" t="s">
        <v>55</v>
      </c>
      <c r="F25" s="6">
        <v>4.0</v>
      </c>
      <c r="G25" s="6" t="s">
        <v>19</v>
      </c>
      <c r="H25" s="7">
        <f t="shared" si="1"/>
        <v>144</v>
      </c>
      <c r="I25" s="7">
        <v>36.0</v>
      </c>
      <c r="J25" s="7">
        <f t="shared" si="2"/>
        <v>359.6</v>
      </c>
      <c r="K25" s="7">
        <v>89.9</v>
      </c>
      <c r="L25" s="6" t="s">
        <v>20</v>
      </c>
      <c r="M25" s="6" t="s">
        <v>21</v>
      </c>
    </row>
    <row r="26" ht="47.25" customHeight="1">
      <c r="A26" s="4"/>
      <c r="B26" s="5" t="s">
        <v>59</v>
      </c>
      <c r="C26" s="6" t="s">
        <v>18</v>
      </c>
      <c r="D26" s="6" t="s">
        <v>18</v>
      </c>
      <c r="E26" s="6" t="s">
        <v>58</v>
      </c>
      <c r="F26" s="6">
        <v>1.0</v>
      </c>
      <c r="G26" s="6" t="s">
        <v>19</v>
      </c>
      <c r="H26" s="7">
        <f t="shared" si="1"/>
        <v>36</v>
      </c>
      <c r="I26" s="7">
        <v>36.0</v>
      </c>
      <c r="J26" s="7">
        <f t="shared" si="2"/>
        <v>89.9</v>
      </c>
      <c r="K26" s="7">
        <v>89.9</v>
      </c>
      <c r="L26" s="6" t="s">
        <v>20</v>
      </c>
      <c r="M26" s="6" t="s">
        <v>21</v>
      </c>
    </row>
    <row r="27" ht="47.25" customHeight="1">
      <c r="A27" s="4"/>
      <c r="B27" s="5" t="s">
        <v>60</v>
      </c>
      <c r="C27" s="6" t="s">
        <v>18</v>
      </c>
      <c r="D27" s="6" t="s">
        <v>18</v>
      </c>
      <c r="E27" s="6" t="s">
        <v>51</v>
      </c>
      <c r="F27" s="6">
        <v>4.0</v>
      </c>
      <c r="G27" s="6" t="s">
        <v>19</v>
      </c>
      <c r="H27" s="7">
        <f t="shared" si="1"/>
        <v>144</v>
      </c>
      <c r="I27" s="7">
        <v>36.0</v>
      </c>
      <c r="J27" s="7">
        <f t="shared" si="2"/>
        <v>359.6</v>
      </c>
      <c r="K27" s="7">
        <v>89.9</v>
      </c>
      <c r="L27" s="6" t="s">
        <v>20</v>
      </c>
      <c r="M27" s="6" t="s">
        <v>21</v>
      </c>
    </row>
    <row r="28" ht="47.25" customHeight="1">
      <c r="A28" s="4"/>
      <c r="B28" s="5" t="s">
        <v>60</v>
      </c>
      <c r="C28" s="6" t="s">
        <v>18</v>
      </c>
      <c r="D28" s="6" t="s">
        <v>18</v>
      </c>
      <c r="E28" s="6" t="s">
        <v>53</v>
      </c>
      <c r="F28" s="6">
        <v>4.0</v>
      </c>
      <c r="G28" s="6" t="s">
        <v>19</v>
      </c>
      <c r="H28" s="7">
        <f t="shared" si="1"/>
        <v>144</v>
      </c>
      <c r="I28" s="7">
        <v>36.0</v>
      </c>
      <c r="J28" s="7">
        <f t="shared" si="2"/>
        <v>359.6</v>
      </c>
      <c r="K28" s="7">
        <v>89.9</v>
      </c>
      <c r="L28" s="6" t="s">
        <v>20</v>
      </c>
      <c r="M28" s="6" t="s">
        <v>21</v>
      </c>
    </row>
    <row r="29" ht="47.25" customHeight="1">
      <c r="A29" s="4"/>
      <c r="B29" s="5" t="s">
        <v>61</v>
      </c>
      <c r="C29" s="6" t="s">
        <v>18</v>
      </c>
      <c r="D29" s="6" t="s">
        <v>18</v>
      </c>
      <c r="E29" s="6" t="s">
        <v>50</v>
      </c>
      <c r="F29" s="6">
        <v>5.0</v>
      </c>
      <c r="G29" s="6" t="s">
        <v>19</v>
      </c>
      <c r="H29" s="7">
        <f t="shared" si="1"/>
        <v>180</v>
      </c>
      <c r="I29" s="7">
        <v>36.0</v>
      </c>
      <c r="J29" s="7">
        <f t="shared" si="2"/>
        <v>449.5</v>
      </c>
      <c r="K29" s="7">
        <v>89.9</v>
      </c>
      <c r="L29" s="6" t="s">
        <v>20</v>
      </c>
      <c r="M29" s="6" t="s">
        <v>21</v>
      </c>
    </row>
    <row r="30" ht="47.25" customHeight="1">
      <c r="A30" s="4"/>
      <c r="B30" s="5" t="s">
        <v>61</v>
      </c>
      <c r="C30" s="6" t="s">
        <v>18</v>
      </c>
      <c r="D30" s="6" t="s">
        <v>18</v>
      </c>
      <c r="E30" s="6" t="s">
        <v>51</v>
      </c>
      <c r="F30" s="6">
        <v>6.0</v>
      </c>
      <c r="G30" s="6" t="s">
        <v>19</v>
      </c>
      <c r="H30" s="7">
        <f t="shared" si="1"/>
        <v>216</v>
      </c>
      <c r="I30" s="7">
        <v>36.0</v>
      </c>
      <c r="J30" s="7">
        <f t="shared" si="2"/>
        <v>539.4</v>
      </c>
      <c r="K30" s="7">
        <v>89.9</v>
      </c>
      <c r="L30" s="6" t="s">
        <v>20</v>
      </c>
      <c r="M30" s="6" t="s">
        <v>21</v>
      </c>
    </row>
    <row r="31" ht="47.25" customHeight="1">
      <c r="A31" s="4"/>
      <c r="B31" s="5" t="s">
        <v>61</v>
      </c>
      <c r="C31" s="6" t="s">
        <v>18</v>
      </c>
      <c r="D31" s="6" t="s">
        <v>18</v>
      </c>
      <c r="E31" s="6" t="s">
        <v>52</v>
      </c>
      <c r="F31" s="6">
        <v>7.0</v>
      </c>
      <c r="G31" s="6" t="s">
        <v>19</v>
      </c>
      <c r="H31" s="7">
        <f t="shared" si="1"/>
        <v>252</v>
      </c>
      <c r="I31" s="7">
        <v>36.0</v>
      </c>
      <c r="J31" s="7">
        <f t="shared" si="2"/>
        <v>629.3</v>
      </c>
      <c r="K31" s="7">
        <v>89.9</v>
      </c>
      <c r="L31" s="6" t="s">
        <v>20</v>
      </c>
      <c r="M31" s="6" t="s">
        <v>21</v>
      </c>
    </row>
    <row r="32" ht="47.25" customHeight="1">
      <c r="A32" s="4"/>
      <c r="B32" s="5" t="s">
        <v>61</v>
      </c>
      <c r="C32" s="6" t="s">
        <v>18</v>
      </c>
      <c r="D32" s="6" t="s">
        <v>18</v>
      </c>
      <c r="E32" s="6" t="s">
        <v>53</v>
      </c>
      <c r="F32" s="6">
        <v>9.0</v>
      </c>
      <c r="G32" s="6" t="s">
        <v>19</v>
      </c>
      <c r="H32" s="7">
        <f t="shared" si="1"/>
        <v>324</v>
      </c>
      <c r="I32" s="7">
        <v>36.0</v>
      </c>
      <c r="J32" s="7">
        <f t="shared" si="2"/>
        <v>809.1</v>
      </c>
      <c r="K32" s="7">
        <v>89.9</v>
      </c>
      <c r="L32" s="6" t="s">
        <v>20</v>
      </c>
      <c r="M32" s="6" t="s">
        <v>21</v>
      </c>
    </row>
    <row r="33" ht="47.25" customHeight="1">
      <c r="A33" s="4"/>
      <c r="B33" s="5" t="s">
        <v>61</v>
      </c>
      <c r="C33" s="6" t="s">
        <v>18</v>
      </c>
      <c r="D33" s="6" t="s">
        <v>18</v>
      </c>
      <c r="E33" s="6" t="s">
        <v>54</v>
      </c>
      <c r="F33" s="6">
        <v>6.0</v>
      </c>
      <c r="G33" s="6" t="s">
        <v>19</v>
      </c>
      <c r="H33" s="7">
        <f t="shared" si="1"/>
        <v>216</v>
      </c>
      <c r="I33" s="7">
        <v>36.0</v>
      </c>
      <c r="J33" s="7">
        <f t="shared" si="2"/>
        <v>539.4</v>
      </c>
      <c r="K33" s="7">
        <v>89.9</v>
      </c>
      <c r="L33" s="6" t="s">
        <v>20</v>
      </c>
      <c r="M33" s="6" t="s">
        <v>21</v>
      </c>
    </row>
    <row r="34" ht="47.25" customHeight="1">
      <c r="A34" s="4"/>
      <c r="B34" s="5" t="s">
        <v>61</v>
      </c>
      <c r="C34" s="6" t="s">
        <v>18</v>
      </c>
      <c r="D34" s="6" t="s">
        <v>18</v>
      </c>
      <c r="E34" s="6" t="s">
        <v>55</v>
      </c>
      <c r="F34" s="6">
        <v>5.0</v>
      </c>
      <c r="G34" s="6" t="s">
        <v>19</v>
      </c>
      <c r="H34" s="7">
        <f t="shared" si="1"/>
        <v>180</v>
      </c>
      <c r="I34" s="7">
        <v>36.0</v>
      </c>
      <c r="J34" s="7">
        <f t="shared" si="2"/>
        <v>449.5</v>
      </c>
      <c r="K34" s="7">
        <v>89.9</v>
      </c>
      <c r="L34" s="6" t="s">
        <v>20</v>
      </c>
      <c r="M34" s="6" t="s">
        <v>21</v>
      </c>
    </row>
    <row r="35" ht="47.25" customHeight="1">
      <c r="A35" s="4"/>
      <c r="B35" s="5" t="s">
        <v>62</v>
      </c>
      <c r="C35" s="6" t="s">
        <v>18</v>
      </c>
      <c r="D35" s="6" t="s">
        <v>18</v>
      </c>
      <c r="E35" s="6" t="s">
        <v>50</v>
      </c>
      <c r="F35" s="6">
        <v>2.0</v>
      </c>
      <c r="G35" s="6" t="s">
        <v>19</v>
      </c>
      <c r="H35" s="7">
        <f t="shared" si="1"/>
        <v>72</v>
      </c>
      <c r="I35" s="7">
        <v>36.0</v>
      </c>
      <c r="J35" s="7">
        <f t="shared" si="2"/>
        <v>179.8</v>
      </c>
      <c r="K35" s="7">
        <v>89.9</v>
      </c>
      <c r="L35" s="6" t="s">
        <v>20</v>
      </c>
      <c r="M35" s="6" t="s">
        <v>21</v>
      </c>
    </row>
    <row r="36" ht="47.25" customHeight="1">
      <c r="A36" s="4"/>
      <c r="B36" s="5" t="s">
        <v>62</v>
      </c>
      <c r="C36" s="6" t="s">
        <v>18</v>
      </c>
      <c r="D36" s="6" t="s">
        <v>18</v>
      </c>
      <c r="E36" s="6" t="s">
        <v>51</v>
      </c>
      <c r="F36" s="6">
        <v>5.0</v>
      </c>
      <c r="G36" s="6" t="s">
        <v>19</v>
      </c>
      <c r="H36" s="7">
        <f t="shared" si="1"/>
        <v>180</v>
      </c>
      <c r="I36" s="7">
        <v>36.0</v>
      </c>
      <c r="J36" s="7">
        <f t="shared" si="2"/>
        <v>449.5</v>
      </c>
      <c r="K36" s="7">
        <v>89.9</v>
      </c>
      <c r="L36" s="6" t="s">
        <v>20</v>
      </c>
      <c r="M36" s="6" t="s">
        <v>21</v>
      </c>
    </row>
    <row r="37" ht="47.25" customHeight="1">
      <c r="A37" s="4"/>
      <c r="B37" s="5" t="s">
        <v>62</v>
      </c>
      <c r="C37" s="6" t="s">
        <v>18</v>
      </c>
      <c r="D37" s="6" t="s">
        <v>18</v>
      </c>
      <c r="E37" s="6" t="s">
        <v>52</v>
      </c>
      <c r="F37" s="6">
        <v>12.0</v>
      </c>
      <c r="G37" s="6" t="s">
        <v>19</v>
      </c>
      <c r="H37" s="7">
        <f t="shared" si="1"/>
        <v>432</v>
      </c>
      <c r="I37" s="7">
        <v>36.0</v>
      </c>
      <c r="J37" s="7">
        <f t="shared" si="2"/>
        <v>1078.8</v>
      </c>
      <c r="K37" s="7">
        <v>89.9</v>
      </c>
      <c r="L37" s="6" t="s">
        <v>20</v>
      </c>
      <c r="M37" s="6" t="s">
        <v>21</v>
      </c>
    </row>
    <row r="38" ht="47.25" customHeight="1">
      <c r="A38" s="4"/>
      <c r="B38" s="5" t="s">
        <v>62</v>
      </c>
      <c r="C38" s="6" t="s">
        <v>18</v>
      </c>
      <c r="D38" s="6" t="s">
        <v>18</v>
      </c>
      <c r="E38" s="6" t="s">
        <v>53</v>
      </c>
      <c r="F38" s="6">
        <v>10.0</v>
      </c>
      <c r="G38" s="6" t="s">
        <v>19</v>
      </c>
      <c r="H38" s="7">
        <f t="shared" si="1"/>
        <v>360</v>
      </c>
      <c r="I38" s="7">
        <v>36.0</v>
      </c>
      <c r="J38" s="7">
        <f t="shared" si="2"/>
        <v>899</v>
      </c>
      <c r="K38" s="7">
        <v>89.9</v>
      </c>
      <c r="L38" s="6" t="s">
        <v>20</v>
      </c>
      <c r="M38" s="6" t="s">
        <v>21</v>
      </c>
    </row>
    <row r="39" ht="47.25" customHeight="1">
      <c r="A39" s="4"/>
      <c r="B39" s="5" t="s">
        <v>62</v>
      </c>
      <c r="C39" s="6" t="s">
        <v>18</v>
      </c>
      <c r="D39" s="6" t="s">
        <v>18</v>
      </c>
      <c r="E39" s="6" t="s">
        <v>54</v>
      </c>
      <c r="F39" s="6">
        <v>5.0</v>
      </c>
      <c r="G39" s="6" t="s">
        <v>19</v>
      </c>
      <c r="H39" s="7">
        <f t="shared" si="1"/>
        <v>180</v>
      </c>
      <c r="I39" s="7">
        <v>36.0</v>
      </c>
      <c r="J39" s="7">
        <f t="shared" si="2"/>
        <v>449.5</v>
      </c>
      <c r="K39" s="7">
        <v>89.9</v>
      </c>
      <c r="L39" s="6" t="s">
        <v>20</v>
      </c>
      <c r="M39" s="6" t="s">
        <v>21</v>
      </c>
    </row>
    <row r="40" ht="47.25" customHeight="1">
      <c r="A40" s="4"/>
      <c r="B40" s="5" t="s">
        <v>62</v>
      </c>
      <c r="C40" s="6" t="s">
        <v>18</v>
      </c>
      <c r="D40" s="6" t="s">
        <v>18</v>
      </c>
      <c r="E40" s="6" t="s">
        <v>55</v>
      </c>
      <c r="F40" s="6">
        <v>6.0</v>
      </c>
      <c r="G40" s="6" t="s">
        <v>19</v>
      </c>
      <c r="H40" s="7">
        <f t="shared" si="1"/>
        <v>216</v>
      </c>
      <c r="I40" s="7">
        <v>36.0</v>
      </c>
      <c r="J40" s="7">
        <f t="shared" si="2"/>
        <v>539.4</v>
      </c>
      <c r="K40" s="7">
        <v>89.9</v>
      </c>
      <c r="L40" s="6" t="s">
        <v>20</v>
      </c>
      <c r="M40" s="6" t="s">
        <v>21</v>
      </c>
    </row>
    <row r="41" ht="47.25" customHeight="1">
      <c r="A41" s="4"/>
      <c r="B41" s="5" t="s">
        <v>23</v>
      </c>
      <c r="C41" s="6" t="s">
        <v>18</v>
      </c>
      <c r="D41" s="6" t="s">
        <v>18</v>
      </c>
      <c r="E41" s="6" t="s">
        <v>50</v>
      </c>
      <c r="F41" s="6">
        <v>4.0</v>
      </c>
      <c r="G41" s="6" t="s">
        <v>19</v>
      </c>
      <c r="H41" s="7">
        <f t="shared" si="1"/>
        <v>144</v>
      </c>
      <c r="I41" s="7">
        <v>36.0</v>
      </c>
      <c r="J41" s="7">
        <f t="shared" si="2"/>
        <v>359.6</v>
      </c>
      <c r="K41" s="7">
        <v>89.9</v>
      </c>
      <c r="L41" s="6" t="s">
        <v>20</v>
      </c>
      <c r="M41" s="6" t="s">
        <v>21</v>
      </c>
    </row>
    <row r="42" ht="47.25" customHeight="1">
      <c r="A42" s="4"/>
      <c r="B42" s="5" t="s">
        <v>23</v>
      </c>
      <c r="C42" s="6" t="s">
        <v>18</v>
      </c>
      <c r="D42" s="6" t="s">
        <v>18</v>
      </c>
      <c r="E42" s="6" t="s">
        <v>51</v>
      </c>
      <c r="F42" s="6">
        <v>10.0</v>
      </c>
      <c r="G42" s="6" t="s">
        <v>19</v>
      </c>
      <c r="H42" s="7">
        <f t="shared" si="1"/>
        <v>360</v>
      </c>
      <c r="I42" s="7">
        <v>36.0</v>
      </c>
      <c r="J42" s="7">
        <f t="shared" si="2"/>
        <v>899</v>
      </c>
      <c r="K42" s="7">
        <v>89.9</v>
      </c>
      <c r="L42" s="6" t="s">
        <v>20</v>
      </c>
      <c r="M42" s="6" t="s">
        <v>21</v>
      </c>
    </row>
    <row r="43" ht="47.25" customHeight="1">
      <c r="A43" s="4"/>
      <c r="B43" s="5" t="s">
        <v>23</v>
      </c>
      <c r="C43" s="6" t="s">
        <v>18</v>
      </c>
      <c r="D43" s="6" t="s">
        <v>18</v>
      </c>
      <c r="E43" s="6" t="s">
        <v>52</v>
      </c>
      <c r="F43" s="6">
        <v>8.0</v>
      </c>
      <c r="G43" s="6" t="s">
        <v>19</v>
      </c>
      <c r="H43" s="7">
        <f t="shared" si="1"/>
        <v>288</v>
      </c>
      <c r="I43" s="7">
        <v>36.0</v>
      </c>
      <c r="J43" s="7">
        <f t="shared" si="2"/>
        <v>719.2</v>
      </c>
      <c r="K43" s="7">
        <v>89.9</v>
      </c>
      <c r="L43" s="6" t="s">
        <v>20</v>
      </c>
      <c r="M43" s="6" t="s">
        <v>21</v>
      </c>
    </row>
    <row r="44" ht="47.25" customHeight="1">
      <c r="A44" s="4"/>
      <c r="B44" s="5" t="s">
        <v>23</v>
      </c>
      <c r="C44" s="6" t="s">
        <v>18</v>
      </c>
      <c r="D44" s="6" t="s">
        <v>18</v>
      </c>
      <c r="E44" s="6" t="s">
        <v>53</v>
      </c>
      <c r="F44" s="6">
        <v>9.0</v>
      </c>
      <c r="G44" s="6" t="s">
        <v>19</v>
      </c>
      <c r="H44" s="7">
        <f t="shared" si="1"/>
        <v>324</v>
      </c>
      <c r="I44" s="7">
        <v>36.0</v>
      </c>
      <c r="J44" s="7">
        <f t="shared" si="2"/>
        <v>809.1</v>
      </c>
      <c r="K44" s="7">
        <v>89.9</v>
      </c>
      <c r="L44" s="6" t="s">
        <v>20</v>
      </c>
      <c r="M44" s="6" t="s">
        <v>21</v>
      </c>
    </row>
    <row r="45" ht="47.25" customHeight="1">
      <c r="A45" s="4"/>
      <c r="B45" s="5" t="s">
        <v>23</v>
      </c>
      <c r="C45" s="6" t="s">
        <v>18</v>
      </c>
      <c r="D45" s="6" t="s">
        <v>18</v>
      </c>
      <c r="E45" s="6" t="s">
        <v>54</v>
      </c>
      <c r="F45" s="6">
        <v>7.0</v>
      </c>
      <c r="G45" s="6" t="s">
        <v>19</v>
      </c>
      <c r="H45" s="7">
        <f t="shared" si="1"/>
        <v>252</v>
      </c>
      <c r="I45" s="7">
        <v>36.0</v>
      </c>
      <c r="J45" s="7">
        <f t="shared" si="2"/>
        <v>629.3</v>
      </c>
      <c r="K45" s="7">
        <v>89.9</v>
      </c>
      <c r="L45" s="6" t="s">
        <v>20</v>
      </c>
      <c r="M45" s="6" t="s">
        <v>21</v>
      </c>
    </row>
    <row r="46" ht="47.25" customHeight="1">
      <c r="A46" s="4"/>
      <c r="B46" s="5" t="s">
        <v>23</v>
      </c>
      <c r="C46" s="6" t="s">
        <v>18</v>
      </c>
      <c r="D46" s="6" t="s">
        <v>18</v>
      </c>
      <c r="E46" s="6" t="s">
        <v>55</v>
      </c>
      <c r="F46" s="6">
        <v>3.0</v>
      </c>
      <c r="G46" s="6" t="s">
        <v>19</v>
      </c>
      <c r="H46" s="7">
        <f t="shared" si="1"/>
        <v>108</v>
      </c>
      <c r="I46" s="7">
        <v>36.0</v>
      </c>
      <c r="J46" s="7">
        <f t="shared" si="2"/>
        <v>269.7</v>
      </c>
      <c r="K46" s="7">
        <v>89.9</v>
      </c>
      <c r="L46" s="6" t="s">
        <v>20</v>
      </c>
      <c r="M46" s="6" t="s">
        <v>21</v>
      </c>
    </row>
    <row r="47" ht="47.25" customHeight="1">
      <c r="A47" s="4"/>
      <c r="B47" s="5" t="s">
        <v>26</v>
      </c>
      <c r="C47" s="6" t="s">
        <v>18</v>
      </c>
      <c r="D47" s="6" t="s">
        <v>18</v>
      </c>
      <c r="E47" s="6" t="s">
        <v>50</v>
      </c>
      <c r="F47" s="6">
        <v>4.0</v>
      </c>
      <c r="G47" s="6" t="s">
        <v>19</v>
      </c>
      <c r="H47" s="7">
        <f t="shared" si="1"/>
        <v>144</v>
      </c>
      <c r="I47" s="7">
        <v>36.0</v>
      </c>
      <c r="J47" s="7">
        <f t="shared" si="2"/>
        <v>359.6</v>
      </c>
      <c r="K47" s="7">
        <v>89.9</v>
      </c>
      <c r="L47" s="6" t="s">
        <v>20</v>
      </c>
      <c r="M47" s="6" t="s">
        <v>21</v>
      </c>
    </row>
    <row r="48" ht="47.25" customHeight="1">
      <c r="A48" s="4"/>
      <c r="B48" s="5" t="s">
        <v>26</v>
      </c>
      <c r="C48" s="6" t="s">
        <v>18</v>
      </c>
      <c r="D48" s="6" t="s">
        <v>18</v>
      </c>
      <c r="E48" s="6" t="s">
        <v>51</v>
      </c>
      <c r="F48" s="6">
        <v>37.0</v>
      </c>
      <c r="G48" s="6" t="s">
        <v>19</v>
      </c>
      <c r="H48" s="7">
        <f t="shared" si="1"/>
        <v>1332</v>
      </c>
      <c r="I48" s="7">
        <v>36.0</v>
      </c>
      <c r="J48" s="7">
        <f t="shared" si="2"/>
        <v>3326.3</v>
      </c>
      <c r="K48" s="7">
        <v>89.9</v>
      </c>
      <c r="L48" s="6" t="s">
        <v>20</v>
      </c>
      <c r="M48" s="6" t="s">
        <v>21</v>
      </c>
    </row>
    <row r="49" ht="47.25" customHeight="1">
      <c r="A49" s="4"/>
      <c r="B49" s="5" t="s">
        <v>26</v>
      </c>
      <c r="C49" s="6" t="s">
        <v>18</v>
      </c>
      <c r="D49" s="6" t="s">
        <v>18</v>
      </c>
      <c r="E49" s="6" t="s">
        <v>52</v>
      </c>
      <c r="F49" s="6">
        <v>57.0</v>
      </c>
      <c r="G49" s="6" t="s">
        <v>19</v>
      </c>
      <c r="H49" s="7">
        <f t="shared" si="1"/>
        <v>2052</v>
      </c>
      <c r="I49" s="7">
        <v>36.0</v>
      </c>
      <c r="J49" s="7">
        <f t="shared" si="2"/>
        <v>5124.3</v>
      </c>
      <c r="K49" s="7">
        <v>89.9</v>
      </c>
      <c r="L49" s="6" t="s">
        <v>20</v>
      </c>
      <c r="M49" s="6" t="s">
        <v>21</v>
      </c>
    </row>
    <row r="50" ht="47.25" customHeight="1">
      <c r="A50" s="4"/>
      <c r="B50" s="5" t="s">
        <v>26</v>
      </c>
      <c r="C50" s="6" t="s">
        <v>18</v>
      </c>
      <c r="D50" s="6" t="s">
        <v>18</v>
      </c>
      <c r="E50" s="6" t="s">
        <v>53</v>
      </c>
      <c r="F50" s="6">
        <v>79.0</v>
      </c>
      <c r="G50" s="6" t="s">
        <v>19</v>
      </c>
      <c r="H50" s="7">
        <f t="shared" si="1"/>
        <v>2844</v>
      </c>
      <c r="I50" s="7">
        <v>36.0</v>
      </c>
      <c r="J50" s="7">
        <f t="shared" si="2"/>
        <v>7102.1</v>
      </c>
      <c r="K50" s="7">
        <v>89.9</v>
      </c>
      <c r="L50" s="6" t="s">
        <v>20</v>
      </c>
      <c r="M50" s="6" t="s">
        <v>21</v>
      </c>
    </row>
    <row r="51" ht="47.25" customHeight="1">
      <c r="A51" s="4"/>
      <c r="B51" s="5" t="s">
        <v>26</v>
      </c>
      <c r="C51" s="6" t="s">
        <v>18</v>
      </c>
      <c r="D51" s="6" t="s">
        <v>18</v>
      </c>
      <c r="E51" s="6" t="s">
        <v>54</v>
      </c>
      <c r="F51" s="6">
        <v>59.0</v>
      </c>
      <c r="G51" s="6" t="s">
        <v>19</v>
      </c>
      <c r="H51" s="7">
        <f t="shared" si="1"/>
        <v>2124</v>
      </c>
      <c r="I51" s="7">
        <v>36.0</v>
      </c>
      <c r="J51" s="7">
        <f t="shared" si="2"/>
        <v>5304.1</v>
      </c>
      <c r="K51" s="7">
        <v>89.9</v>
      </c>
      <c r="L51" s="6" t="s">
        <v>20</v>
      </c>
      <c r="M51" s="6" t="s">
        <v>21</v>
      </c>
    </row>
    <row r="52" ht="47.25" customHeight="1">
      <c r="A52" s="4"/>
      <c r="B52" s="5" t="s">
        <v>26</v>
      </c>
      <c r="C52" s="6" t="s">
        <v>18</v>
      </c>
      <c r="D52" s="6" t="s">
        <v>18</v>
      </c>
      <c r="E52" s="6" t="s">
        <v>55</v>
      </c>
      <c r="F52" s="6">
        <v>39.0</v>
      </c>
      <c r="G52" s="6" t="s">
        <v>19</v>
      </c>
      <c r="H52" s="7">
        <f t="shared" si="1"/>
        <v>1404</v>
      </c>
      <c r="I52" s="7">
        <v>36.0</v>
      </c>
      <c r="J52" s="7">
        <f t="shared" si="2"/>
        <v>3506.1</v>
      </c>
      <c r="K52" s="7">
        <v>89.9</v>
      </c>
      <c r="L52" s="6" t="s">
        <v>20</v>
      </c>
      <c r="M52" s="6" t="s">
        <v>21</v>
      </c>
    </row>
    <row r="53" ht="47.25" customHeight="1">
      <c r="A53" s="4"/>
      <c r="B53" s="5" t="s">
        <v>26</v>
      </c>
      <c r="C53" s="6" t="s">
        <v>18</v>
      </c>
      <c r="D53" s="6" t="s">
        <v>18</v>
      </c>
      <c r="E53" s="6" t="s">
        <v>58</v>
      </c>
      <c r="F53" s="6">
        <v>14.0</v>
      </c>
      <c r="G53" s="6" t="s">
        <v>19</v>
      </c>
      <c r="H53" s="7">
        <f t="shared" si="1"/>
        <v>504</v>
      </c>
      <c r="I53" s="7">
        <v>36.0</v>
      </c>
      <c r="J53" s="7">
        <f t="shared" si="2"/>
        <v>1258.6</v>
      </c>
      <c r="K53" s="7">
        <v>89.9</v>
      </c>
      <c r="L53" s="6" t="s">
        <v>20</v>
      </c>
      <c r="M53" s="6" t="s">
        <v>21</v>
      </c>
    </row>
    <row r="54" ht="47.25" customHeight="1">
      <c r="A54" s="4"/>
      <c r="B54" s="5" t="s">
        <v>63</v>
      </c>
      <c r="C54" s="6" t="s">
        <v>18</v>
      </c>
      <c r="D54" s="6" t="s">
        <v>18</v>
      </c>
      <c r="E54" s="6" t="s">
        <v>50</v>
      </c>
      <c r="F54" s="6">
        <v>1.0</v>
      </c>
      <c r="G54" s="6" t="s">
        <v>19</v>
      </c>
      <c r="H54" s="7">
        <f t="shared" si="1"/>
        <v>36</v>
      </c>
      <c r="I54" s="11">
        <v>36.0</v>
      </c>
      <c r="J54" s="7">
        <f t="shared" si="2"/>
        <v>89.9</v>
      </c>
      <c r="K54" s="7">
        <v>89.9</v>
      </c>
      <c r="L54" s="6" t="s">
        <v>20</v>
      </c>
      <c r="M54" s="6" t="s">
        <v>21</v>
      </c>
    </row>
    <row r="55" ht="47.25" customHeight="1">
      <c r="A55" s="4"/>
      <c r="B55" s="5" t="s">
        <v>64</v>
      </c>
      <c r="C55" s="6" t="s">
        <v>18</v>
      </c>
      <c r="D55" s="6" t="s">
        <v>18</v>
      </c>
      <c r="E55" s="6" t="s">
        <v>50</v>
      </c>
      <c r="F55" s="6">
        <v>2.0</v>
      </c>
      <c r="G55" s="6" t="s">
        <v>19</v>
      </c>
      <c r="H55" s="7">
        <f t="shared" si="1"/>
        <v>72</v>
      </c>
      <c r="I55" s="11">
        <v>36.0</v>
      </c>
      <c r="J55" s="7">
        <f t="shared" si="2"/>
        <v>179.8</v>
      </c>
      <c r="K55" s="7">
        <v>89.9</v>
      </c>
      <c r="L55" s="6" t="s">
        <v>20</v>
      </c>
      <c r="M55" s="6" t="s">
        <v>21</v>
      </c>
    </row>
    <row r="56" ht="47.25" customHeight="1">
      <c r="A56" s="4"/>
      <c r="B56" s="5" t="s">
        <v>64</v>
      </c>
      <c r="C56" s="6" t="s">
        <v>18</v>
      </c>
      <c r="D56" s="6" t="s">
        <v>18</v>
      </c>
      <c r="E56" s="6" t="s">
        <v>51</v>
      </c>
      <c r="F56" s="6">
        <v>1.0</v>
      </c>
      <c r="G56" s="6" t="s">
        <v>19</v>
      </c>
      <c r="H56" s="7">
        <f t="shared" si="1"/>
        <v>36</v>
      </c>
      <c r="I56" s="11">
        <v>36.0</v>
      </c>
      <c r="J56" s="7">
        <f t="shared" si="2"/>
        <v>89.9</v>
      </c>
      <c r="K56" s="7">
        <v>89.9</v>
      </c>
      <c r="L56" s="6" t="s">
        <v>20</v>
      </c>
      <c r="M56" s="6" t="s">
        <v>21</v>
      </c>
    </row>
    <row r="57" ht="47.25" customHeight="1">
      <c r="A57" s="4"/>
      <c r="B57" s="5" t="s">
        <v>64</v>
      </c>
      <c r="C57" s="6" t="s">
        <v>18</v>
      </c>
      <c r="D57" s="6" t="s">
        <v>18</v>
      </c>
      <c r="E57" s="6" t="s">
        <v>52</v>
      </c>
      <c r="F57" s="6">
        <v>2.0</v>
      </c>
      <c r="G57" s="6" t="s">
        <v>19</v>
      </c>
      <c r="H57" s="7">
        <f t="shared" si="1"/>
        <v>72</v>
      </c>
      <c r="I57" s="11">
        <v>36.0</v>
      </c>
      <c r="J57" s="7">
        <f t="shared" si="2"/>
        <v>179.8</v>
      </c>
      <c r="K57" s="7">
        <v>89.9</v>
      </c>
      <c r="L57" s="6" t="s">
        <v>20</v>
      </c>
      <c r="M57" s="6" t="s">
        <v>21</v>
      </c>
    </row>
    <row r="58" ht="47.25" customHeight="1">
      <c r="A58" s="4"/>
      <c r="B58" s="5" t="s">
        <v>64</v>
      </c>
      <c r="C58" s="6" t="s">
        <v>18</v>
      </c>
      <c r="D58" s="6" t="s">
        <v>18</v>
      </c>
      <c r="E58" s="6" t="s">
        <v>53</v>
      </c>
      <c r="F58" s="6">
        <v>2.0</v>
      </c>
      <c r="G58" s="6" t="s">
        <v>19</v>
      </c>
      <c r="H58" s="7">
        <f t="shared" si="1"/>
        <v>72</v>
      </c>
      <c r="I58" s="11">
        <v>36.0</v>
      </c>
      <c r="J58" s="7">
        <f t="shared" si="2"/>
        <v>179.8</v>
      </c>
      <c r="K58" s="7">
        <v>89.9</v>
      </c>
      <c r="L58" s="6" t="s">
        <v>20</v>
      </c>
      <c r="M58" s="6" t="s">
        <v>21</v>
      </c>
    </row>
    <row r="59" ht="47.25" customHeight="1">
      <c r="A59" s="4"/>
      <c r="B59" s="5" t="s">
        <v>64</v>
      </c>
      <c r="C59" s="6" t="s">
        <v>18</v>
      </c>
      <c r="D59" s="6" t="s">
        <v>18</v>
      </c>
      <c r="E59" s="6" t="s">
        <v>55</v>
      </c>
      <c r="F59" s="6">
        <v>1.0</v>
      </c>
      <c r="G59" s="6" t="s">
        <v>19</v>
      </c>
      <c r="H59" s="7">
        <f t="shared" si="1"/>
        <v>36</v>
      </c>
      <c r="I59" s="11">
        <v>36.0</v>
      </c>
      <c r="J59" s="7">
        <f t="shared" si="2"/>
        <v>89.9</v>
      </c>
      <c r="K59" s="7">
        <v>89.9</v>
      </c>
      <c r="L59" s="6" t="s">
        <v>20</v>
      </c>
      <c r="M59" s="6" t="s">
        <v>21</v>
      </c>
    </row>
    <row r="60" ht="47.25" customHeight="1">
      <c r="A60" s="4"/>
      <c r="B60" s="5" t="s">
        <v>65</v>
      </c>
      <c r="C60" s="6" t="s">
        <v>18</v>
      </c>
      <c r="D60" s="6" t="s">
        <v>18</v>
      </c>
      <c r="E60" s="6" t="s">
        <v>51</v>
      </c>
      <c r="F60" s="6">
        <v>4.0</v>
      </c>
      <c r="G60" s="6" t="s">
        <v>19</v>
      </c>
      <c r="H60" s="7">
        <f t="shared" si="1"/>
        <v>128</v>
      </c>
      <c r="I60" s="11">
        <v>32.0</v>
      </c>
      <c r="J60" s="7">
        <f t="shared" si="2"/>
        <v>319.6</v>
      </c>
      <c r="K60" s="11">
        <v>79.9</v>
      </c>
      <c r="L60" s="6" t="s">
        <v>20</v>
      </c>
      <c r="M60" s="6" t="s">
        <v>21</v>
      </c>
    </row>
    <row r="61" ht="47.25" customHeight="1">
      <c r="A61" s="4"/>
      <c r="B61" s="5" t="s">
        <v>65</v>
      </c>
      <c r="C61" s="6" t="s">
        <v>18</v>
      </c>
      <c r="D61" s="6" t="s">
        <v>18</v>
      </c>
      <c r="E61" s="6" t="s">
        <v>52</v>
      </c>
      <c r="F61" s="6">
        <v>5.0</v>
      </c>
      <c r="G61" s="6" t="s">
        <v>19</v>
      </c>
      <c r="H61" s="7">
        <f t="shared" si="1"/>
        <v>160</v>
      </c>
      <c r="I61" s="11">
        <v>32.0</v>
      </c>
      <c r="J61" s="7">
        <f t="shared" si="2"/>
        <v>399.5</v>
      </c>
      <c r="K61" s="11">
        <v>79.9</v>
      </c>
      <c r="L61" s="6" t="s">
        <v>20</v>
      </c>
      <c r="M61" s="6" t="s">
        <v>21</v>
      </c>
    </row>
    <row r="62" ht="47.25" customHeight="1">
      <c r="A62" s="4"/>
      <c r="B62" s="5" t="s">
        <v>65</v>
      </c>
      <c r="C62" s="6" t="s">
        <v>18</v>
      </c>
      <c r="D62" s="6" t="s">
        <v>18</v>
      </c>
      <c r="E62" s="6" t="s">
        <v>53</v>
      </c>
      <c r="F62" s="6">
        <v>8.0</v>
      </c>
      <c r="G62" s="6" t="s">
        <v>19</v>
      </c>
      <c r="H62" s="7">
        <f t="shared" si="1"/>
        <v>256</v>
      </c>
      <c r="I62" s="11">
        <v>32.0</v>
      </c>
      <c r="J62" s="7">
        <f t="shared" si="2"/>
        <v>639.2</v>
      </c>
      <c r="K62" s="11">
        <v>79.9</v>
      </c>
      <c r="L62" s="6" t="s">
        <v>20</v>
      </c>
      <c r="M62" s="6" t="s">
        <v>21</v>
      </c>
    </row>
    <row r="63" ht="47.25" customHeight="1">
      <c r="A63" s="4"/>
      <c r="B63" s="5" t="s">
        <v>65</v>
      </c>
      <c r="C63" s="6" t="s">
        <v>18</v>
      </c>
      <c r="D63" s="6" t="s">
        <v>18</v>
      </c>
      <c r="E63" s="6" t="s">
        <v>54</v>
      </c>
      <c r="F63" s="6">
        <v>1.0</v>
      </c>
      <c r="G63" s="6" t="s">
        <v>19</v>
      </c>
      <c r="H63" s="7">
        <f t="shared" si="1"/>
        <v>32</v>
      </c>
      <c r="I63" s="11">
        <v>32.0</v>
      </c>
      <c r="J63" s="7">
        <f t="shared" si="2"/>
        <v>79.9</v>
      </c>
      <c r="K63" s="11">
        <v>79.9</v>
      </c>
      <c r="L63" s="6" t="s">
        <v>20</v>
      </c>
      <c r="M63" s="6" t="s">
        <v>21</v>
      </c>
    </row>
    <row r="64" ht="47.25" customHeight="1">
      <c r="A64" s="4"/>
      <c r="B64" s="5" t="s">
        <v>65</v>
      </c>
      <c r="C64" s="6" t="s">
        <v>18</v>
      </c>
      <c r="D64" s="6" t="s">
        <v>18</v>
      </c>
      <c r="E64" s="6" t="s">
        <v>55</v>
      </c>
      <c r="F64" s="6">
        <v>3.0</v>
      </c>
      <c r="G64" s="6" t="s">
        <v>19</v>
      </c>
      <c r="H64" s="7">
        <f t="shared" si="1"/>
        <v>96</v>
      </c>
      <c r="I64" s="11">
        <v>32.0</v>
      </c>
      <c r="J64" s="7">
        <f t="shared" si="2"/>
        <v>239.7</v>
      </c>
      <c r="K64" s="11">
        <v>79.9</v>
      </c>
      <c r="L64" s="6" t="s">
        <v>20</v>
      </c>
      <c r="M64" s="6" t="s">
        <v>21</v>
      </c>
    </row>
    <row r="65" ht="47.25" customHeight="1">
      <c r="A65" s="4"/>
      <c r="B65" s="5" t="s">
        <v>65</v>
      </c>
      <c r="C65" s="6" t="s">
        <v>18</v>
      </c>
      <c r="D65" s="6" t="s">
        <v>18</v>
      </c>
      <c r="E65" s="6" t="s">
        <v>58</v>
      </c>
      <c r="F65" s="6">
        <v>1.0</v>
      </c>
      <c r="G65" s="6" t="s">
        <v>19</v>
      </c>
      <c r="H65" s="7">
        <f t="shared" si="1"/>
        <v>32</v>
      </c>
      <c r="I65" s="11">
        <v>32.0</v>
      </c>
      <c r="J65" s="7">
        <f t="shared" si="2"/>
        <v>79.9</v>
      </c>
      <c r="K65" s="11">
        <v>79.9</v>
      </c>
      <c r="L65" s="6" t="s">
        <v>20</v>
      </c>
      <c r="M65" s="6" t="s">
        <v>21</v>
      </c>
    </row>
    <row r="66" ht="47.25" customHeight="1">
      <c r="A66" s="4"/>
      <c r="B66" s="5" t="s">
        <v>66</v>
      </c>
      <c r="C66" s="6" t="s">
        <v>18</v>
      </c>
      <c r="D66" s="6" t="s">
        <v>18</v>
      </c>
      <c r="E66" s="6" t="s">
        <v>50</v>
      </c>
      <c r="F66" s="6">
        <v>8.0</v>
      </c>
      <c r="G66" s="6" t="s">
        <v>19</v>
      </c>
      <c r="H66" s="7">
        <f t="shared" si="1"/>
        <v>256</v>
      </c>
      <c r="I66" s="7">
        <v>32.0</v>
      </c>
      <c r="J66" s="7">
        <f t="shared" si="2"/>
        <v>639.2</v>
      </c>
      <c r="K66" s="7">
        <v>79.9</v>
      </c>
      <c r="L66" s="6" t="s">
        <v>20</v>
      </c>
      <c r="M66" s="6" t="s">
        <v>21</v>
      </c>
    </row>
    <row r="67" ht="47.25" customHeight="1">
      <c r="A67" s="4"/>
      <c r="B67" s="5" t="s">
        <v>66</v>
      </c>
      <c r="C67" s="6" t="s">
        <v>18</v>
      </c>
      <c r="D67" s="6" t="s">
        <v>18</v>
      </c>
      <c r="E67" s="6" t="s">
        <v>51</v>
      </c>
      <c r="F67" s="6">
        <v>12.0</v>
      </c>
      <c r="G67" s="6" t="s">
        <v>19</v>
      </c>
      <c r="H67" s="7">
        <f t="shared" si="1"/>
        <v>384</v>
      </c>
      <c r="I67" s="7">
        <v>32.0</v>
      </c>
      <c r="J67" s="7">
        <f t="shared" si="2"/>
        <v>958.8</v>
      </c>
      <c r="K67" s="7">
        <v>79.9</v>
      </c>
      <c r="L67" s="6" t="s">
        <v>20</v>
      </c>
      <c r="M67" s="6" t="s">
        <v>21</v>
      </c>
    </row>
    <row r="68" ht="47.25" customHeight="1">
      <c r="A68" s="4"/>
      <c r="B68" s="5" t="s">
        <v>66</v>
      </c>
      <c r="C68" s="6" t="s">
        <v>18</v>
      </c>
      <c r="D68" s="6" t="s">
        <v>18</v>
      </c>
      <c r="E68" s="6" t="s">
        <v>52</v>
      </c>
      <c r="F68" s="6">
        <v>14.0</v>
      </c>
      <c r="G68" s="6" t="s">
        <v>19</v>
      </c>
      <c r="H68" s="7">
        <f t="shared" si="1"/>
        <v>448</v>
      </c>
      <c r="I68" s="7">
        <v>32.0</v>
      </c>
      <c r="J68" s="7">
        <f t="shared" si="2"/>
        <v>1118.6</v>
      </c>
      <c r="K68" s="7">
        <v>79.9</v>
      </c>
      <c r="L68" s="6" t="s">
        <v>20</v>
      </c>
      <c r="M68" s="6" t="s">
        <v>21</v>
      </c>
    </row>
    <row r="69" ht="47.25" customHeight="1">
      <c r="A69" s="4"/>
      <c r="B69" s="5" t="s">
        <v>66</v>
      </c>
      <c r="C69" s="6" t="s">
        <v>18</v>
      </c>
      <c r="D69" s="6" t="s">
        <v>18</v>
      </c>
      <c r="E69" s="6" t="s">
        <v>53</v>
      </c>
      <c r="F69" s="6">
        <v>12.0</v>
      </c>
      <c r="G69" s="6" t="s">
        <v>19</v>
      </c>
      <c r="H69" s="7">
        <f t="shared" si="1"/>
        <v>384</v>
      </c>
      <c r="I69" s="7">
        <v>32.0</v>
      </c>
      <c r="J69" s="7">
        <f t="shared" si="2"/>
        <v>958.8</v>
      </c>
      <c r="K69" s="7">
        <v>79.9</v>
      </c>
      <c r="L69" s="6" t="s">
        <v>20</v>
      </c>
      <c r="M69" s="6" t="s">
        <v>21</v>
      </c>
    </row>
    <row r="70" ht="47.25" customHeight="1">
      <c r="A70" s="4"/>
      <c r="B70" s="5" t="s">
        <v>66</v>
      </c>
      <c r="C70" s="6" t="s">
        <v>18</v>
      </c>
      <c r="D70" s="6" t="s">
        <v>18</v>
      </c>
      <c r="E70" s="6" t="s">
        <v>54</v>
      </c>
      <c r="F70" s="6">
        <v>10.0</v>
      </c>
      <c r="G70" s="6" t="s">
        <v>19</v>
      </c>
      <c r="H70" s="7">
        <f t="shared" si="1"/>
        <v>320</v>
      </c>
      <c r="I70" s="7">
        <v>32.0</v>
      </c>
      <c r="J70" s="7">
        <f t="shared" si="2"/>
        <v>799</v>
      </c>
      <c r="K70" s="7">
        <v>79.9</v>
      </c>
      <c r="L70" s="6" t="s">
        <v>20</v>
      </c>
      <c r="M70" s="6" t="s">
        <v>21</v>
      </c>
    </row>
    <row r="71" ht="47.25" customHeight="1">
      <c r="A71" s="4"/>
      <c r="B71" s="5" t="s">
        <v>66</v>
      </c>
      <c r="C71" s="6" t="s">
        <v>18</v>
      </c>
      <c r="D71" s="6" t="s">
        <v>18</v>
      </c>
      <c r="E71" s="6" t="s">
        <v>55</v>
      </c>
      <c r="F71" s="6">
        <v>6.0</v>
      </c>
      <c r="G71" s="6" t="s">
        <v>19</v>
      </c>
      <c r="H71" s="7">
        <f t="shared" si="1"/>
        <v>192</v>
      </c>
      <c r="I71" s="7">
        <v>32.0</v>
      </c>
      <c r="J71" s="7">
        <f t="shared" si="2"/>
        <v>479.4</v>
      </c>
      <c r="K71" s="7">
        <v>79.9</v>
      </c>
      <c r="L71" s="6" t="s">
        <v>20</v>
      </c>
      <c r="M71" s="6" t="s">
        <v>21</v>
      </c>
    </row>
    <row r="72" ht="47.25" customHeight="1">
      <c r="A72" s="4"/>
      <c r="B72" s="5" t="s">
        <v>66</v>
      </c>
      <c r="C72" s="6" t="s">
        <v>18</v>
      </c>
      <c r="D72" s="6" t="s">
        <v>18</v>
      </c>
      <c r="E72" s="6" t="s">
        <v>58</v>
      </c>
      <c r="F72" s="6">
        <v>1.0</v>
      </c>
      <c r="G72" s="6" t="s">
        <v>19</v>
      </c>
      <c r="H72" s="7">
        <f t="shared" si="1"/>
        <v>32</v>
      </c>
      <c r="I72" s="7">
        <v>32.0</v>
      </c>
      <c r="J72" s="7">
        <f t="shared" si="2"/>
        <v>79.9</v>
      </c>
      <c r="K72" s="7">
        <v>79.9</v>
      </c>
      <c r="L72" s="6" t="s">
        <v>20</v>
      </c>
      <c r="M72" s="6" t="s">
        <v>21</v>
      </c>
    </row>
    <row r="73" ht="47.25" customHeight="1">
      <c r="A73" s="4"/>
      <c r="B73" s="5" t="s">
        <v>67</v>
      </c>
      <c r="C73" s="6" t="s">
        <v>18</v>
      </c>
      <c r="D73" s="6" t="s">
        <v>18</v>
      </c>
      <c r="E73" s="6" t="s">
        <v>50</v>
      </c>
      <c r="F73" s="6">
        <v>1.0</v>
      </c>
      <c r="G73" s="6" t="s">
        <v>19</v>
      </c>
      <c r="H73" s="7">
        <f t="shared" si="1"/>
        <v>32</v>
      </c>
      <c r="I73" s="7">
        <v>32.0</v>
      </c>
      <c r="J73" s="7">
        <f t="shared" si="2"/>
        <v>79.9</v>
      </c>
      <c r="K73" s="7">
        <v>79.9</v>
      </c>
      <c r="L73" s="6" t="s">
        <v>20</v>
      </c>
      <c r="M73" s="6" t="s">
        <v>21</v>
      </c>
    </row>
    <row r="74" ht="47.25" customHeight="1">
      <c r="A74" s="4"/>
      <c r="B74" s="5" t="s">
        <v>67</v>
      </c>
      <c r="C74" s="6" t="s">
        <v>18</v>
      </c>
      <c r="D74" s="6" t="s">
        <v>18</v>
      </c>
      <c r="E74" s="6" t="s">
        <v>51</v>
      </c>
      <c r="F74" s="6">
        <v>1.0</v>
      </c>
      <c r="G74" s="6" t="s">
        <v>19</v>
      </c>
      <c r="H74" s="7">
        <f t="shared" si="1"/>
        <v>32</v>
      </c>
      <c r="I74" s="7">
        <v>32.0</v>
      </c>
      <c r="J74" s="7">
        <f t="shared" si="2"/>
        <v>79.9</v>
      </c>
      <c r="K74" s="7">
        <v>79.9</v>
      </c>
      <c r="L74" s="6" t="s">
        <v>20</v>
      </c>
      <c r="M74" s="6" t="s">
        <v>21</v>
      </c>
    </row>
    <row r="75" ht="47.25" customHeight="1">
      <c r="A75" s="4"/>
      <c r="B75" s="5" t="s">
        <v>67</v>
      </c>
      <c r="C75" s="6" t="s">
        <v>18</v>
      </c>
      <c r="D75" s="6" t="s">
        <v>18</v>
      </c>
      <c r="E75" s="6" t="s">
        <v>52</v>
      </c>
      <c r="F75" s="6">
        <v>3.0</v>
      </c>
      <c r="G75" s="6" t="s">
        <v>19</v>
      </c>
      <c r="H75" s="7">
        <f t="shared" si="1"/>
        <v>96</v>
      </c>
      <c r="I75" s="7">
        <v>32.0</v>
      </c>
      <c r="J75" s="7">
        <f t="shared" si="2"/>
        <v>239.7</v>
      </c>
      <c r="K75" s="7">
        <v>79.9</v>
      </c>
      <c r="L75" s="6" t="s">
        <v>20</v>
      </c>
      <c r="M75" s="6" t="s">
        <v>21</v>
      </c>
    </row>
    <row r="76" ht="47.25" customHeight="1">
      <c r="A76" s="4"/>
      <c r="B76" s="5" t="s">
        <v>67</v>
      </c>
      <c r="C76" s="6" t="s">
        <v>18</v>
      </c>
      <c r="D76" s="6" t="s">
        <v>18</v>
      </c>
      <c r="E76" s="6" t="s">
        <v>53</v>
      </c>
      <c r="F76" s="6">
        <v>2.0</v>
      </c>
      <c r="G76" s="6" t="s">
        <v>19</v>
      </c>
      <c r="H76" s="7">
        <f t="shared" si="1"/>
        <v>64</v>
      </c>
      <c r="I76" s="7">
        <v>32.0</v>
      </c>
      <c r="J76" s="7">
        <f t="shared" si="2"/>
        <v>159.8</v>
      </c>
      <c r="K76" s="7">
        <v>79.9</v>
      </c>
      <c r="L76" s="6" t="s">
        <v>20</v>
      </c>
      <c r="M76" s="6" t="s">
        <v>21</v>
      </c>
    </row>
    <row r="77" ht="47.25" customHeight="1">
      <c r="A77" s="4"/>
      <c r="B77" s="5" t="s">
        <v>67</v>
      </c>
      <c r="C77" s="6" t="s">
        <v>18</v>
      </c>
      <c r="D77" s="6" t="s">
        <v>18</v>
      </c>
      <c r="E77" s="6" t="s">
        <v>54</v>
      </c>
      <c r="F77" s="6">
        <v>1.0</v>
      </c>
      <c r="G77" s="6" t="s">
        <v>19</v>
      </c>
      <c r="H77" s="7">
        <f t="shared" si="1"/>
        <v>32</v>
      </c>
      <c r="I77" s="7">
        <v>32.0</v>
      </c>
      <c r="J77" s="7">
        <f t="shared" si="2"/>
        <v>79.9</v>
      </c>
      <c r="K77" s="7">
        <v>79.9</v>
      </c>
      <c r="L77" s="6" t="s">
        <v>20</v>
      </c>
      <c r="M77" s="6" t="s">
        <v>21</v>
      </c>
    </row>
    <row r="78" ht="47.25" customHeight="1">
      <c r="A78" s="4"/>
      <c r="B78" s="5" t="s">
        <v>68</v>
      </c>
      <c r="C78" s="6" t="s">
        <v>18</v>
      </c>
      <c r="D78" s="6" t="s">
        <v>18</v>
      </c>
      <c r="E78" s="6" t="s">
        <v>50</v>
      </c>
      <c r="F78" s="6">
        <v>1.0</v>
      </c>
      <c r="G78" s="6" t="s">
        <v>19</v>
      </c>
      <c r="H78" s="7">
        <f t="shared" si="1"/>
        <v>32</v>
      </c>
      <c r="I78" s="7">
        <v>32.0</v>
      </c>
      <c r="J78" s="7">
        <f t="shared" si="2"/>
        <v>79.9</v>
      </c>
      <c r="K78" s="7">
        <v>79.9</v>
      </c>
      <c r="L78" s="6" t="s">
        <v>20</v>
      </c>
      <c r="M78" s="6" t="s">
        <v>21</v>
      </c>
    </row>
    <row r="79" ht="47.25" customHeight="1">
      <c r="A79" s="4"/>
      <c r="B79" s="5" t="s">
        <v>68</v>
      </c>
      <c r="C79" s="6" t="s">
        <v>18</v>
      </c>
      <c r="D79" s="6" t="s">
        <v>18</v>
      </c>
      <c r="E79" s="6" t="s">
        <v>51</v>
      </c>
      <c r="F79" s="6">
        <v>5.0</v>
      </c>
      <c r="G79" s="6" t="s">
        <v>19</v>
      </c>
      <c r="H79" s="7">
        <f t="shared" si="1"/>
        <v>160</v>
      </c>
      <c r="I79" s="7">
        <v>32.0</v>
      </c>
      <c r="J79" s="7">
        <f t="shared" si="2"/>
        <v>399.5</v>
      </c>
      <c r="K79" s="7">
        <v>79.9</v>
      </c>
      <c r="L79" s="6" t="s">
        <v>20</v>
      </c>
      <c r="M79" s="6" t="s">
        <v>21</v>
      </c>
    </row>
    <row r="80" ht="47.25" customHeight="1">
      <c r="A80" s="4"/>
      <c r="B80" s="5" t="s">
        <v>68</v>
      </c>
      <c r="C80" s="6" t="s">
        <v>18</v>
      </c>
      <c r="D80" s="6" t="s">
        <v>18</v>
      </c>
      <c r="E80" s="6" t="s">
        <v>52</v>
      </c>
      <c r="F80" s="6">
        <v>6.0</v>
      </c>
      <c r="G80" s="6" t="s">
        <v>19</v>
      </c>
      <c r="H80" s="7">
        <f t="shared" si="1"/>
        <v>192</v>
      </c>
      <c r="I80" s="7">
        <v>32.0</v>
      </c>
      <c r="J80" s="7">
        <f t="shared" si="2"/>
        <v>479.4</v>
      </c>
      <c r="K80" s="7">
        <v>79.9</v>
      </c>
      <c r="L80" s="6" t="s">
        <v>20</v>
      </c>
      <c r="M80" s="6" t="s">
        <v>21</v>
      </c>
    </row>
    <row r="81" ht="47.25" customHeight="1">
      <c r="A81" s="4"/>
      <c r="B81" s="5" t="s">
        <v>68</v>
      </c>
      <c r="C81" s="6" t="s">
        <v>18</v>
      </c>
      <c r="D81" s="6" t="s">
        <v>18</v>
      </c>
      <c r="E81" s="6" t="s">
        <v>53</v>
      </c>
      <c r="F81" s="6">
        <v>6.0</v>
      </c>
      <c r="G81" s="6" t="s">
        <v>19</v>
      </c>
      <c r="H81" s="7">
        <f t="shared" si="1"/>
        <v>192</v>
      </c>
      <c r="I81" s="7">
        <v>32.0</v>
      </c>
      <c r="J81" s="7">
        <f t="shared" si="2"/>
        <v>479.4</v>
      </c>
      <c r="K81" s="7">
        <v>79.9</v>
      </c>
      <c r="L81" s="6" t="s">
        <v>20</v>
      </c>
      <c r="M81" s="6" t="s">
        <v>21</v>
      </c>
    </row>
    <row r="82" ht="47.25" customHeight="1">
      <c r="A82" s="4"/>
      <c r="B82" s="5" t="s">
        <v>68</v>
      </c>
      <c r="C82" s="6" t="s">
        <v>18</v>
      </c>
      <c r="D82" s="6" t="s">
        <v>18</v>
      </c>
      <c r="E82" s="6" t="s">
        <v>54</v>
      </c>
      <c r="F82" s="6">
        <v>3.0</v>
      </c>
      <c r="G82" s="6" t="s">
        <v>19</v>
      </c>
      <c r="H82" s="7">
        <f t="shared" si="1"/>
        <v>96</v>
      </c>
      <c r="I82" s="7">
        <v>32.0</v>
      </c>
      <c r="J82" s="7">
        <f t="shared" si="2"/>
        <v>239.7</v>
      </c>
      <c r="K82" s="7">
        <v>79.9</v>
      </c>
      <c r="L82" s="6" t="s">
        <v>20</v>
      </c>
      <c r="M82" s="6" t="s">
        <v>21</v>
      </c>
    </row>
    <row r="83" ht="47.25" customHeight="1">
      <c r="A83" s="4"/>
      <c r="B83" s="5" t="s">
        <v>68</v>
      </c>
      <c r="C83" s="6" t="s">
        <v>18</v>
      </c>
      <c r="D83" s="6" t="s">
        <v>18</v>
      </c>
      <c r="E83" s="6" t="s">
        <v>55</v>
      </c>
      <c r="F83" s="6">
        <v>3.0</v>
      </c>
      <c r="G83" s="6" t="s">
        <v>19</v>
      </c>
      <c r="H83" s="7">
        <f t="shared" si="1"/>
        <v>96</v>
      </c>
      <c r="I83" s="7">
        <v>32.0</v>
      </c>
      <c r="J83" s="7">
        <f t="shared" si="2"/>
        <v>239.7</v>
      </c>
      <c r="K83" s="7">
        <v>79.9</v>
      </c>
      <c r="L83" s="6" t="s">
        <v>20</v>
      </c>
      <c r="M83" s="6" t="s">
        <v>21</v>
      </c>
    </row>
    <row r="84" ht="47.25" customHeight="1">
      <c r="A84" s="4"/>
      <c r="B84" s="5" t="s">
        <v>69</v>
      </c>
      <c r="C84" s="6" t="s">
        <v>18</v>
      </c>
      <c r="D84" s="6" t="s">
        <v>18</v>
      </c>
      <c r="E84" s="6" t="s">
        <v>50</v>
      </c>
      <c r="F84" s="6">
        <v>2.0</v>
      </c>
      <c r="G84" s="6" t="s">
        <v>19</v>
      </c>
      <c r="H84" s="7">
        <f t="shared" si="1"/>
        <v>88</v>
      </c>
      <c r="I84" s="7">
        <v>44.0</v>
      </c>
      <c r="J84" s="7">
        <f t="shared" si="2"/>
        <v>219.8</v>
      </c>
      <c r="K84" s="7">
        <v>109.9</v>
      </c>
      <c r="L84" s="6" t="s">
        <v>20</v>
      </c>
      <c r="M84" s="6" t="s">
        <v>21</v>
      </c>
    </row>
    <row r="85" ht="47.25" customHeight="1">
      <c r="A85" s="4"/>
      <c r="B85" s="5" t="s">
        <v>69</v>
      </c>
      <c r="C85" s="6" t="s">
        <v>18</v>
      </c>
      <c r="D85" s="6" t="s">
        <v>18</v>
      </c>
      <c r="E85" s="6" t="s">
        <v>51</v>
      </c>
      <c r="F85" s="6">
        <v>6.0</v>
      </c>
      <c r="G85" s="6" t="s">
        <v>19</v>
      </c>
      <c r="H85" s="7">
        <f t="shared" si="1"/>
        <v>264</v>
      </c>
      <c r="I85" s="7">
        <v>44.0</v>
      </c>
      <c r="J85" s="7">
        <f t="shared" si="2"/>
        <v>659.4</v>
      </c>
      <c r="K85" s="7">
        <v>109.9</v>
      </c>
      <c r="L85" s="6" t="s">
        <v>20</v>
      </c>
      <c r="M85" s="6" t="s">
        <v>21</v>
      </c>
    </row>
    <row r="86" ht="47.25" customHeight="1">
      <c r="A86" s="4"/>
      <c r="B86" s="5" t="s">
        <v>69</v>
      </c>
      <c r="C86" s="6" t="s">
        <v>18</v>
      </c>
      <c r="D86" s="6" t="s">
        <v>18</v>
      </c>
      <c r="E86" s="6" t="s">
        <v>52</v>
      </c>
      <c r="F86" s="6">
        <v>5.0</v>
      </c>
      <c r="G86" s="6" t="s">
        <v>19</v>
      </c>
      <c r="H86" s="7">
        <f t="shared" si="1"/>
        <v>220</v>
      </c>
      <c r="I86" s="7">
        <v>44.0</v>
      </c>
      <c r="J86" s="7">
        <f t="shared" si="2"/>
        <v>549.5</v>
      </c>
      <c r="K86" s="7">
        <v>109.9</v>
      </c>
      <c r="L86" s="6" t="s">
        <v>20</v>
      </c>
      <c r="M86" s="6" t="s">
        <v>21</v>
      </c>
    </row>
    <row r="87" ht="47.25" customHeight="1">
      <c r="A87" s="4"/>
      <c r="B87" s="5" t="s">
        <v>69</v>
      </c>
      <c r="C87" s="6" t="s">
        <v>18</v>
      </c>
      <c r="D87" s="6" t="s">
        <v>18</v>
      </c>
      <c r="E87" s="6" t="s">
        <v>53</v>
      </c>
      <c r="F87" s="6">
        <v>6.0</v>
      </c>
      <c r="G87" s="6" t="s">
        <v>19</v>
      </c>
      <c r="H87" s="7">
        <f t="shared" si="1"/>
        <v>264</v>
      </c>
      <c r="I87" s="7">
        <v>44.0</v>
      </c>
      <c r="J87" s="7">
        <f t="shared" si="2"/>
        <v>659.4</v>
      </c>
      <c r="K87" s="7">
        <v>109.9</v>
      </c>
      <c r="L87" s="6" t="s">
        <v>20</v>
      </c>
      <c r="M87" s="6" t="s">
        <v>21</v>
      </c>
    </row>
    <row r="88" ht="47.25" customHeight="1">
      <c r="A88" s="4"/>
      <c r="B88" s="5" t="s">
        <v>69</v>
      </c>
      <c r="C88" s="6" t="s">
        <v>18</v>
      </c>
      <c r="D88" s="6" t="s">
        <v>18</v>
      </c>
      <c r="E88" s="6" t="s">
        <v>54</v>
      </c>
      <c r="F88" s="6">
        <v>3.0</v>
      </c>
      <c r="G88" s="6" t="s">
        <v>19</v>
      </c>
      <c r="H88" s="7">
        <f t="shared" si="1"/>
        <v>132</v>
      </c>
      <c r="I88" s="7">
        <v>44.0</v>
      </c>
      <c r="J88" s="7">
        <f t="shared" si="2"/>
        <v>329.7</v>
      </c>
      <c r="K88" s="7">
        <v>109.9</v>
      </c>
      <c r="L88" s="6" t="s">
        <v>20</v>
      </c>
      <c r="M88" s="6" t="s">
        <v>21</v>
      </c>
    </row>
    <row r="89" ht="47.25" customHeight="1">
      <c r="A89" s="4"/>
      <c r="B89" s="5" t="s">
        <v>69</v>
      </c>
      <c r="C89" s="6" t="s">
        <v>18</v>
      </c>
      <c r="D89" s="6" t="s">
        <v>18</v>
      </c>
      <c r="E89" s="6" t="s">
        <v>55</v>
      </c>
      <c r="F89" s="6">
        <v>3.0</v>
      </c>
      <c r="G89" s="6" t="s">
        <v>19</v>
      </c>
      <c r="H89" s="7">
        <f t="shared" si="1"/>
        <v>132</v>
      </c>
      <c r="I89" s="7">
        <v>44.0</v>
      </c>
      <c r="J89" s="7">
        <f t="shared" si="2"/>
        <v>329.7</v>
      </c>
      <c r="K89" s="7">
        <v>109.9</v>
      </c>
      <c r="L89" s="6" t="s">
        <v>20</v>
      </c>
      <c r="M89" s="6" t="s">
        <v>21</v>
      </c>
    </row>
    <row r="90" ht="47.25" customHeight="1">
      <c r="A90" s="4"/>
      <c r="B90" s="5" t="s">
        <v>70</v>
      </c>
      <c r="C90" s="6" t="s">
        <v>18</v>
      </c>
      <c r="D90" s="6" t="s">
        <v>18</v>
      </c>
      <c r="E90" s="6" t="s">
        <v>50</v>
      </c>
      <c r="F90" s="6">
        <v>5.0</v>
      </c>
      <c r="G90" s="6" t="s">
        <v>19</v>
      </c>
      <c r="H90" s="7">
        <f t="shared" si="1"/>
        <v>220</v>
      </c>
      <c r="I90" s="7">
        <v>44.0</v>
      </c>
      <c r="J90" s="7">
        <f t="shared" si="2"/>
        <v>549.5</v>
      </c>
      <c r="K90" s="7">
        <v>109.9</v>
      </c>
      <c r="L90" s="6" t="s">
        <v>20</v>
      </c>
      <c r="M90" s="6" t="s">
        <v>21</v>
      </c>
    </row>
    <row r="91" ht="47.25" customHeight="1">
      <c r="A91" s="4"/>
      <c r="B91" s="5" t="s">
        <v>70</v>
      </c>
      <c r="C91" s="6" t="s">
        <v>18</v>
      </c>
      <c r="D91" s="6" t="s">
        <v>18</v>
      </c>
      <c r="E91" s="6" t="s">
        <v>51</v>
      </c>
      <c r="F91" s="6">
        <v>6.0</v>
      </c>
      <c r="G91" s="6" t="s">
        <v>19</v>
      </c>
      <c r="H91" s="7">
        <f t="shared" si="1"/>
        <v>264</v>
      </c>
      <c r="I91" s="7">
        <v>44.0</v>
      </c>
      <c r="J91" s="7">
        <f t="shared" si="2"/>
        <v>659.4</v>
      </c>
      <c r="K91" s="7">
        <v>109.9</v>
      </c>
      <c r="L91" s="6" t="s">
        <v>20</v>
      </c>
      <c r="M91" s="6" t="s">
        <v>21</v>
      </c>
    </row>
    <row r="92" ht="47.25" customHeight="1">
      <c r="A92" s="4"/>
      <c r="B92" s="5" t="s">
        <v>70</v>
      </c>
      <c r="C92" s="6" t="s">
        <v>18</v>
      </c>
      <c r="D92" s="6" t="s">
        <v>18</v>
      </c>
      <c r="E92" s="6" t="s">
        <v>52</v>
      </c>
      <c r="F92" s="6">
        <v>13.0</v>
      </c>
      <c r="G92" s="6" t="s">
        <v>19</v>
      </c>
      <c r="H92" s="7">
        <f t="shared" si="1"/>
        <v>572</v>
      </c>
      <c r="I92" s="7">
        <v>44.0</v>
      </c>
      <c r="J92" s="7">
        <f t="shared" si="2"/>
        <v>1428.7</v>
      </c>
      <c r="K92" s="7">
        <v>109.9</v>
      </c>
      <c r="L92" s="6" t="s">
        <v>20</v>
      </c>
      <c r="M92" s="6" t="s">
        <v>21</v>
      </c>
    </row>
    <row r="93" ht="47.25" customHeight="1">
      <c r="A93" s="4"/>
      <c r="B93" s="5" t="s">
        <v>70</v>
      </c>
      <c r="C93" s="6" t="s">
        <v>18</v>
      </c>
      <c r="D93" s="6" t="s">
        <v>18</v>
      </c>
      <c r="E93" s="6" t="s">
        <v>53</v>
      </c>
      <c r="F93" s="6">
        <v>9.0</v>
      </c>
      <c r="G93" s="6" t="s">
        <v>19</v>
      </c>
      <c r="H93" s="7">
        <f t="shared" si="1"/>
        <v>396</v>
      </c>
      <c r="I93" s="7">
        <v>44.0</v>
      </c>
      <c r="J93" s="7">
        <f t="shared" si="2"/>
        <v>989.1</v>
      </c>
      <c r="K93" s="7">
        <v>109.9</v>
      </c>
      <c r="L93" s="6" t="s">
        <v>20</v>
      </c>
      <c r="M93" s="6" t="s">
        <v>21</v>
      </c>
    </row>
    <row r="94" ht="47.25" customHeight="1">
      <c r="A94" s="4"/>
      <c r="B94" s="5" t="s">
        <v>70</v>
      </c>
      <c r="C94" s="6" t="s">
        <v>18</v>
      </c>
      <c r="D94" s="6" t="s">
        <v>18</v>
      </c>
      <c r="E94" s="6" t="s">
        <v>54</v>
      </c>
      <c r="F94" s="6">
        <v>8.0</v>
      </c>
      <c r="G94" s="6" t="s">
        <v>19</v>
      </c>
      <c r="H94" s="7">
        <f t="shared" si="1"/>
        <v>352</v>
      </c>
      <c r="I94" s="7">
        <v>44.0</v>
      </c>
      <c r="J94" s="7">
        <f t="shared" si="2"/>
        <v>879.2</v>
      </c>
      <c r="K94" s="7">
        <v>109.9</v>
      </c>
      <c r="L94" s="6" t="s">
        <v>20</v>
      </c>
      <c r="M94" s="6" t="s">
        <v>21</v>
      </c>
    </row>
    <row r="95" ht="47.25" customHeight="1">
      <c r="A95" s="4"/>
      <c r="B95" s="5" t="s">
        <v>70</v>
      </c>
      <c r="C95" s="6" t="s">
        <v>18</v>
      </c>
      <c r="D95" s="6" t="s">
        <v>18</v>
      </c>
      <c r="E95" s="6" t="s">
        <v>55</v>
      </c>
      <c r="F95" s="6">
        <v>4.0</v>
      </c>
      <c r="G95" s="6" t="s">
        <v>19</v>
      </c>
      <c r="H95" s="7">
        <f t="shared" si="1"/>
        <v>176</v>
      </c>
      <c r="I95" s="7">
        <v>44.0</v>
      </c>
      <c r="J95" s="7">
        <f t="shared" si="2"/>
        <v>439.6</v>
      </c>
      <c r="K95" s="7">
        <v>109.9</v>
      </c>
      <c r="L95" s="6" t="s">
        <v>20</v>
      </c>
      <c r="M95" s="6" t="s">
        <v>21</v>
      </c>
    </row>
    <row r="96" ht="47.25" customHeight="1">
      <c r="A96" s="4"/>
      <c r="B96" s="5" t="s">
        <v>71</v>
      </c>
      <c r="C96" s="6" t="s">
        <v>18</v>
      </c>
      <c r="D96" s="6" t="s">
        <v>18</v>
      </c>
      <c r="E96" s="6" t="s">
        <v>51</v>
      </c>
      <c r="F96" s="6">
        <v>5.0</v>
      </c>
      <c r="G96" s="6" t="s">
        <v>19</v>
      </c>
      <c r="H96" s="7">
        <f t="shared" si="1"/>
        <v>220</v>
      </c>
      <c r="I96" s="7">
        <v>44.0</v>
      </c>
      <c r="J96" s="7">
        <f t="shared" si="2"/>
        <v>549.5</v>
      </c>
      <c r="K96" s="7">
        <v>109.9</v>
      </c>
      <c r="L96" s="6" t="s">
        <v>20</v>
      </c>
      <c r="M96" s="6" t="s">
        <v>21</v>
      </c>
    </row>
    <row r="97" ht="47.25" customHeight="1">
      <c r="A97" s="4"/>
      <c r="B97" s="5" t="s">
        <v>71</v>
      </c>
      <c r="C97" s="6" t="s">
        <v>18</v>
      </c>
      <c r="D97" s="6" t="s">
        <v>18</v>
      </c>
      <c r="E97" s="6" t="s">
        <v>52</v>
      </c>
      <c r="F97" s="6">
        <v>8.0</v>
      </c>
      <c r="G97" s="6" t="s">
        <v>19</v>
      </c>
      <c r="H97" s="7">
        <f t="shared" si="1"/>
        <v>352</v>
      </c>
      <c r="I97" s="7">
        <v>44.0</v>
      </c>
      <c r="J97" s="7">
        <f t="shared" si="2"/>
        <v>879.2</v>
      </c>
      <c r="K97" s="7">
        <v>109.9</v>
      </c>
      <c r="L97" s="6" t="s">
        <v>20</v>
      </c>
      <c r="M97" s="6" t="s">
        <v>21</v>
      </c>
    </row>
    <row r="98" ht="47.25" customHeight="1">
      <c r="A98" s="4"/>
      <c r="B98" s="5" t="s">
        <v>71</v>
      </c>
      <c r="C98" s="6" t="s">
        <v>18</v>
      </c>
      <c r="D98" s="6" t="s">
        <v>18</v>
      </c>
      <c r="E98" s="6" t="s">
        <v>53</v>
      </c>
      <c r="F98" s="6">
        <v>9.0</v>
      </c>
      <c r="G98" s="6" t="s">
        <v>19</v>
      </c>
      <c r="H98" s="7">
        <f t="shared" si="1"/>
        <v>396</v>
      </c>
      <c r="I98" s="7">
        <v>44.0</v>
      </c>
      <c r="J98" s="7">
        <f t="shared" si="2"/>
        <v>989.1</v>
      </c>
      <c r="K98" s="7">
        <v>109.9</v>
      </c>
      <c r="L98" s="6" t="s">
        <v>20</v>
      </c>
      <c r="M98" s="6" t="s">
        <v>21</v>
      </c>
    </row>
    <row r="99" ht="47.25" customHeight="1">
      <c r="A99" s="4"/>
      <c r="B99" s="5" t="s">
        <v>71</v>
      </c>
      <c r="C99" s="6" t="s">
        <v>18</v>
      </c>
      <c r="D99" s="6" t="s">
        <v>18</v>
      </c>
      <c r="E99" s="6" t="s">
        <v>54</v>
      </c>
      <c r="F99" s="6">
        <v>8.0</v>
      </c>
      <c r="G99" s="6" t="s">
        <v>19</v>
      </c>
      <c r="H99" s="7">
        <f t="shared" si="1"/>
        <v>352</v>
      </c>
      <c r="I99" s="7">
        <v>44.0</v>
      </c>
      <c r="J99" s="7">
        <f t="shared" si="2"/>
        <v>879.2</v>
      </c>
      <c r="K99" s="7">
        <v>109.9</v>
      </c>
      <c r="L99" s="6" t="s">
        <v>20</v>
      </c>
      <c r="M99" s="6" t="s">
        <v>21</v>
      </c>
    </row>
    <row r="100" ht="47.25" customHeight="1">
      <c r="A100" s="4"/>
      <c r="B100" s="5" t="s">
        <v>71</v>
      </c>
      <c r="C100" s="6" t="s">
        <v>18</v>
      </c>
      <c r="D100" s="6" t="s">
        <v>18</v>
      </c>
      <c r="E100" s="6" t="s">
        <v>55</v>
      </c>
      <c r="F100" s="6">
        <v>4.0</v>
      </c>
      <c r="G100" s="6" t="s">
        <v>19</v>
      </c>
      <c r="H100" s="7">
        <f t="shared" si="1"/>
        <v>176</v>
      </c>
      <c r="I100" s="7">
        <v>44.0</v>
      </c>
      <c r="J100" s="7">
        <f t="shared" si="2"/>
        <v>439.6</v>
      </c>
      <c r="K100" s="7">
        <v>109.9</v>
      </c>
      <c r="L100" s="6" t="s">
        <v>20</v>
      </c>
      <c r="M100" s="6" t="s">
        <v>21</v>
      </c>
    </row>
    <row r="101" ht="47.25" customHeight="1">
      <c r="A101" s="4"/>
      <c r="B101" s="5" t="s">
        <v>71</v>
      </c>
      <c r="C101" s="6" t="s">
        <v>18</v>
      </c>
      <c r="D101" s="6" t="s">
        <v>18</v>
      </c>
      <c r="E101" s="6" t="s">
        <v>58</v>
      </c>
      <c r="F101" s="6">
        <v>3.0</v>
      </c>
      <c r="G101" s="6" t="s">
        <v>19</v>
      </c>
      <c r="H101" s="7">
        <f t="shared" si="1"/>
        <v>132</v>
      </c>
      <c r="I101" s="7">
        <v>44.0</v>
      </c>
      <c r="J101" s="7">
        <f t="shared" si="2"/>
        <v>329.7</v>
      </c>
      <c r="K101" s="7">
        <v>109.9</v>
      </c>
      <c r="L101" s="6" t="s">
        <v>20</v>
      </c>
      <c r="M101" s="6" t="s">
        <v>21</v>
      </c>
    </row>
    <row r="102" ht="47.25" customHeight="1">
      <c r="A102" s="4"/>
      <c r="B102" s="5" t="s">
        <v>72</v>
      </c>
      <c r="C102" s="6" t="s">
        <v>18</v>
      </c>
      <c r="D102" s="6" t="s">
        <v>18</v>
      </c>
      <c r="E102" s="6" t="s">
        <v>50</v>
      </c>
      <c r="F102" s="6">
        <v>8.0</v>
      </c>
      <c r="G102" s="6" t="s">
        <v>19</v>
      </c>
      <c r="H102" s="7">
        <f t="shared" si="1"/>
        <v>352</v>
      </c>
      <c r="I102" s="7">
        <v>44.0</v>
      </c>
      <c r="J102" s="7">
        <f t="shared" si="2"/>
        <v>879.2</v>
      </c>
      <c r="K102" s="7">
        <v>109.9</v>
      </c>
      <c r="L102" s="6" t="s">
        <v>20</v>
      </c>
      <c r="M102" s="6" t="s">
        <v>21</v>
      </c>
    </row>
    <row r="103" ht="47.25" customHeight="1">
      <c r="A103" s="4"/>
      <c r="B103" s="5" t="s">
        <v>72</v>
      </c>
      <c r="C103" s="6" t="s">
        <v>18</v>
      </c>
      <c r="D103" s="6" t="s">
        <v>18</v>
      </c>
      <c r="E103" s="6" t="s">
        <v>51</v>
      </c>
      <c r="F103" s="6">
        <v>17.0</v>
      </c>
      <c r="G103" s="6" t="s">
        <v>19</v>
      </c>
      <c r="H103" s="7">
        <f t="shared" si="1"/>
        <v>748</v>
      </c>
      <c r="I103" s="7">
        <v>44.0</v>
      </c>
      <c r="J103" s="7">
        <f t="shared" si="2"/>
        <v>1868.3</v>
      </c>
      <c r="K103" s="7">
        <v>109.9</v>
      </c>
      <c r="L103" s="6" t="s">
        <v>20</v>
      </c>
      <c r="M103" s="6" t="s">
        <v>21</v>
      </c>
    </row>
    <row r="104" ht="47.25" customHeight="1">
      <c r="A104" s="4"/>
      <c r="B104" s="5" t="s">
        <v>72</v>
      </c>
      <c r="C104" s="6" t="s">
        <v>18</v>
      </c>
      <c r="D104" s="6" t="s">
        <v>18</v>
      </c>
      <c r="E104" s="6" t="s">
        <v>52</v>
      </c>
      <c r="F104" s="6">
        <v>7.0</v>
      </c>
      <c r="G104" s="6" t="s">
        <v>19</v>
      </c>
      <c r="H104" s="7">
        <f t="shared" si="1"/>
        <v>308</v>
      </c>
      <c r="I104" s="7">
        <v>44.0</v>
      </c>
      <c r="J104" s="7">
        <f t="shared" si="2"/>
        <v>769.3</v>
      </c>
      <c r="K104" s="7">
        <v>109.9</v>
      </c>
      <c r="L104" s="6" t="s">
        <v>20</v>
      </c>
      <c r="M104" s="6" t="s">
        <v>21</v>
      </c>
    </row>
    <row r="105" ht="47.25" customHeight="1">
      <c r="A105" s="4"/>
      <c r="B105" s="5" t="s">
        <v>72</v>
      </c>
      <c r="C105" s="6" t="s">
        <v>18</v>
      </c>
      <c r="D105" s="6" t="s">
        <v>18</v>
      </c>
      <c r="E105" s="6" t="s">
        <v>53</v>
      </c>
      <c r="F105" s="6">
        <v>11.0</v>
      </c>
      <c r="G105" s="6" t="s">
        <v>19</v>
      </c>
      <c r="H105" s="7">
        <f t="shared" si="1"/>
        <v>484</v>
      </c>
      <c r="I105" s="7">
        <v>44.0</v>
      </c>
      <c r="J105" s="7">
        <f t="shared" si="2"/>
        <v>1208.9</v>
      </c>
      <c r="K105" s="7">
        <v>109.9</v>
      </c>
      <c r="L105" s="6" t="s">
        <v>20</v>
      </c>
      <c r="M105" s="6" t="s">
        <v>21</v>
      </c>
    </row>
    <row r="106" ht="47.25" customHeight="1">
      <c r="A106" s="4"/>
      <c r="B106" s="5" t="s">
        <v>72</v>
      </c>
      <c r="C106" s="6" t="s">
        <v>18</v>
      </c>
      <c r="D106" s="6" t="s">
        <v>18</v>
      </c>
      <c r="E106" s="6" t="s">
        <v>54</v>
      </c>
      <c r="F106" s="6">
        <v>7.0</v>
      </c>
      <c r="G106" s="6" t="s">
        <v>19</v>
      </c>
      <c r="H106" s="7">
        <f t="shared" si="1"/>
        <v>308</v>
      </c>
      <c r="I106" s="7">
        <v>44.0</v>
      </c>
      <c r="J106" s="7">
        <f t="shared" si="2"/>
        <v>769.3</v>
      </c>
      <c r="K106" s="7">
        <v>109.9</v>
      </c>
      <c r="L106" s="6" t="s">
        <v>20</v>
      </c>
      <c r="M106" s="6" t="s">
        <v>21</v>
      </c>
    </row>
    <row r="107" ht="47.25" customHeight="1">
      <c r="A107" s="4"/>
      <c r="B107" s="5" t="s">
        <v>72</v>
      </c>
      <c r="C107" s="6" t="s">
        <v>18</v>
      </c>
      <c r="D107" s="6" t="s">
        <v>18</v>
      </c>
      <c r="E107" s="6" t="s">
        <v>55</v>
      </c>
      <c r="F107" s="6">
        <v>11.0</v>
      </c>
      <c r="G107" s="6" t="s">
        <v>19</v>
      </c>
      <c r="H107" s="7">
        <f t="shared" si="1"/>
        <v>484</v>
      </c>
      <c r="I107" s="7">
        <v>44.0</v>
      </c>
      <c r="J107" s="7">
        <f t="shared" si="2"/>
        <v>1208.9</v>
      </c>
      <c r="K107" s="7">
        <v>109.9</v>
      </c>
      <c r="L107" s="6" t="s">
        <v>20</v>
      </c>
      <c r="M107" s="6" t="s">
        <v>21</v>
      </c>
    </row>
    <row r="108" ht="47.25" customHeight="1">
      <c r="A108" s="4"/>
      <c r="B108" s="5" t="s">
        <v>73</v>
      </c>
      <c r="C108" s="6" t="s">
        <v>18</v>
      </c>
      <c r="D108" s="6" t="s">
        <v>18</v>
      </c>
      <c r="E108" s="6" t="s">
        <v>50</v>
      </c>
      <c r="F108" s="6">
        <v>3.0</v>
      </c>
      <c r="G108" s="6" t="s">
        <v>19</v>
      </c>
      <c r="H108" s="7">
        <f t="shared" si="1"/>
        <v>132</v>
      </c>
      <c r="I108" s="7">
        <v>44.0</v>
      </c>
      <c r="J108" s="7">
        <f t="shared" si="2"/>
        <v>329.7</v>
      </c>
      <c r="K108" s="7">
        <v>109.9</v>
      </c>
      <c r="L108" s="6" t="s">
        <v>20</v>
      </c>
      <c r="M108" s="6" t="s">
        <v>21</v>
      </c>
    </row>
    <row r="109" ht="47.25" customHeight="1">
      <c r="A109" s="4"/>
      <c r="B109" s="5" t="s">
        <v>73</v>
      </c>
      <c r="C109" s="6" t="s">
        <v>18</v>
      </c>
      <c r="D109" s="6" t="s">
        <v>18</v>
      </c>
      <c r="E109" s="6" t="s">
        <v>51</v>
      </c>
      <c r="F109" s="6">
        <v>9.0</v>
      </c>
      <c r="G109" s="6" t="s">
        <v>19</v>
      </c>
      <c r="H109" s="7">
        <f t="shared" si="1"/>
        <v>396</v>
      </c>
      <c r="I109" s="7">
        <v>44.0</v>
      </c>
      <c r="J109" s="7">
        <f t="shared" si="2"/>
        <v>989.1</v>
      </c>
      <c r="K109" s="7">
        <v>109.9</v>
      </c>
      <c r="L109" s="6" t="s">
        <v>20</v>
      </c>
      <c r="M109" s="6" t="s">
        <v>21</v>
      </c>
    </row>
    <row r="110" ht="47.25" customHeight="1">
      <c r="A110" s="4"/>
      <c r="B110" s="5" t="s">
        <v>73</v>
      </c>
      <c r="C110" s="6" t="s">
        <v>18</v>
      </c>
      <c r="D110" s="6" t="s">
        <v>18</v>
      </c>
      <c r="E110" s="6" t="s">
        <v>52</v>
      </c>
      <c r="F110" s="6">
        <v>16.0</v>
      </c>
      <c r="G110" s="6" t="s">
        <v>19</v>
      </c>
      <c r="H110" s="7">
        <f t="shared" si="1"/>
        <v>704</v>
      </c>
      <c r="I110" s="7">
        <v>44.0</v>
      </c>
      <c r="J110" s="7">
        <f t="shared" si="2"/>
        <v>1758.4</v>
      </c>
      <c r="K110" s="7">
        <v>109.9</v>
      </c>
      <c r="L110" s="6" t="s">
        <v>20</v>
      </c>
      <c r="M110" s="6" t="s">
        <v>21</v>
      </c>
    </row>
    <row r="111" ht="47.25" customHeight="1">
      <c r="A111" s="4"/>
      <c r="B111" s="5" t="s">
        <v>73</v>
      </c>
      <c r="C111" s="6" t="s">
        <v>18</v>
      </c>
      <c r="D111" s="6" t="s">
        <v>18</v>
      </c>
      <c r="E111" s="6" t="s">
        <v>53</v>
      </c>
      <c r="F111" s="6">
        <v>19.0</v>
      </c>
      <c r="G111" s="6" t="s">
        <v>19</v>
      </c>
      <c r="H111" s="7">
        <f t="shared" si="1"/>
        <v>836</v>
      </c>
      <c r="I111" s="7">
        <v>44.0</v>
      </c>
      <c r="J111" s="7">
        <f t="shared" si="2"/>
        <v>2088.1</v>
      </c>
      <c r="K111" s="7">
        <v>109.9</v>
      </c>
      <c r="L111" s="6" t="s">
        <v>20</v>
      </c>
      <c r="M111" s="6" t="s">
        <v>21</v>
      </c>
    </row>
    <row r="112" ht="47.25" customHeight="1">
      <c r="A112" s="4"/>
      <c r="B112" s="5" t="s">
        <v>73</v>
      </c>
      <c r="C112" s="6" t="s">
        <v>18</v>
      </c>
      <c r="D112" s="6" t="s">
        <v>18</v>
      </c>
      <c r="E112" s="6" t="s">
        <v>54</v>
      </c>
      <c r="F112" s="6">
        <v>35.0</v>
      </c>
      <c r="G112" s="6" t="s">
        <v>19</v>
      </c>
      <c r="H112" s="7">
        <f t="shared" si="1"/>
        <v>1540</v>
      </c>
      <c r="I112" s="7">
        <v>44.0</v>
      </c>
      <c r="J112" s="7">
        <f t="shared" si="2"/>
        <v>3846.5</v>
      </c>
      <c r="K112" s="7">
        <v>109.9</v>
      </c>
      <c r="L112" s="6" t="s">
        <v>20</v>
      </c>
      <c r="M112" s="6" t="s">
        <v>21</v>
      </c>
    </row>
    <row r="113" ht="47.25" customHeight="1">
      <c r="A113" s="4"/>
      <c r="B113" s="5" t="s">
        <v>73</v>
      </c>
      <c r="C113" s="6" t="s">
        <v>18</v>
      </c>
      <c r="D113" s="6" t="s">
        <v>18</v>
      </c>
      <c r="E113" s="6" t="s">
        <v>55</v>
      </c>
      <c r="F113" s="6">
        <v>15.0</v>
      </c>
      <c r="G113" s="6" t="s">
        <v>19</v>
      </c>
      <c r="H113" s="7">
        <f t="shared" si="1"/>
        <v>660</v>
      </c>
      <c r="I113" s="7">
        <v>44.0</v>
      </c>
      <c r="J113" s="7">
        <f t="shared" si="2"/>
        <v>1648.5</v>
      </c>
      <c r="K113" s="7">
        <v>109.9</v>
      </c>
      <c r="L113" s="6" t="s">
        <v>20</v>
      </c>
      <c r="M113" s="6" t="s">
        <v>21</v>
      </c>
    </row>
    <row r="114" ht="47.25" customHeight="1">
      <c r="A114" s="4"/>
      <c r="B114" s="5" t="s">
        <v>73</v>
      </c>
      <c r="C114" s="6" t="s">
        <v>18</v>
      </c>
      <c r="D114" s="6" t="s">
        <v>18</v>
      </c>
      <c r="E114" s="6" t="s">
        <v>58</v>
      </c>
      <c r="F114" s="6">
        <v>3.0</v>
      </c>
      <c r="G114" s="6" t="s">
        <v>19</v>
      </c>
      <c r="H114" s="7">
        <f t="shared" si="1"/>
        <v>132</v>
      </c>
      <c r="I114" s="7">
        <v>44.0</v>
      </c>
      <c r="J114" s="7">
        <f t="shared" si="2"/>
        <v>329.7</v>
      </c>
      <c r="K114" s="7">
        <v>109.9</v>
      </c>
      <c r="L114" s="6" t="s">
        <v>20</v>
      </c>
      <c r="M114" s="6" t="s">
        <v>21</v>
      </c>
    </row>
    <row r="115" ht="47.25" customHeight="1">
      <c r="A115" s="4"/>
      <c r="B115" s="5" t="s">
        <v>74</v>
      </c>
      <c r="C115" s="6" t="s">
        <v>18</v>
      </c>
      <c r="D115" s="6" t="s">
        <v>18</v>
      </c>
      <c r="E115" s="6" t="s">
        <v>50</v>
      </c>
      <c r="F115" s="6">
        <v>2.0</v>
      </c>
      <c r="G115" s="6" t="s">
        <v>19</v>
      </c>
      <c r="H115" s="7">
        <f t="shared" si="1"/>
        <v>88</v>
      </c>
      <c r="I115" s="7">
        <v>44.0</v>
      </c>
      <c r="J115" s="7">
        <f t="shared" si="2"/>
        <v>219.8</v>
      </c>
      <c r="K115" s="7">
        <v>109.9</v>
      </c>
      <c r="L115" s="6" t="s">
        <v>20</v>
      </c>
      <c r="M115" s="6" t="s">
        <v>21</v>
      </c>
    </row>
    <row r="116" ht="47.25" customHeight="1">
      <c r="A116" s="4"/>
      <c r="B116" s="5" t="s">
        <v>74</v>
      </c>
      <c r="C116" s="6" t="s">
        <v>18</v>
      </c>
      <c r="D116" s="6" t="s">
        <v>18</v>
      </c>
      <c r="E116" s="6" t="s">
        <v>51</v>
      </c>
      <c r="F116" s="6">
        <v>11.0</v>
      </c>
      <c r="G116" s="6" t="s">
        <v>19</v>
      </c>
      <c r="H116" s="7">
        <f t="shared" si="1"/>
        <v>484</v>
      </c>
      <c r="I116" s="7">
        <v>44.0</v>
      </c>
      <c r="J116" s="7">
        <f t="shared" si="2"/>
        <v>1208.9</v>
      </c>
      <c r="K116" s="7">
        <v>109.9</v>
      </c>
      <c r="L116" s="6" t="s">
        <v>20</v>
      </c>
      <c r="M116" s="6" t="s">
        <v>21</v>
      </c>
    </row>
    <row r="117" ht="47.25" customHeight="1">
      <c r="A117" s="4"/>
      <c r="B117" s="5" t="s">
        <v>74</v>
      </c>
      <c r="C117" s="6" t="s">
        <v>18</v>
      </c>
      <c r="D117" s="6" t="s">
        <v>18</v>
      </c>
      <c r="E117" s="6" t="s">
        <v>52</v>
      </c>
      <c r="F117" s="6">
        <v>5.0</v>
      </c>
      <c r="G117" s="6" t="s">
        <v>19</v>
      </c>
      <c r="H117" s="7">
        <f t="shared" si="1"/>
        <v>220</v>
      </c>
      <c r="I117" s="7">
        <v>44.0</v>
      </c>
      <c r="J117" s="7">
        <f t="shared" si="2"/>
        <v>549.5</v>
      </c>
      <c r="K117" s="7">
        <v>109.9</v>
      </c>
      <c r="L117" s="6" t="s">
        <v>20</v>
      </c>
      <c r="M117" s="6" t="s">
        <v>21</v>
      </c>
    </row>
    <row r="118" ht="47.25" customHeight="1">
      <c r="A118" s="4"/>
      <c r="B118" s="5" t="s">
        <v>74</v>
      </c>
      <c r="C118" s="6" t="s">
        <v>18</v>
      </c>
      <c r="D118" s="6" t="s">
        <v>18</v>
      </c>
      <c r="E118" s="6" t="s">
        <v>53</v>
      </c>
      <c r="F118" s="6">
        <v>7.0</v>
      </c>
      <c r="G118" s="6" t="s">
        <v>19</v>
      </c>
      <c r="H118" s="7">
        <f t="shared" si="1"/>
        <v>308</v>
      </c>
      <c r="I118" s="7">
        <v>44.0</v>
      </c>
      <c r="J118" s="7">
        <f t="shared" si="2"/>
        <v>769.3</v>
      </c>
      <c r="K118" s="7">
        <v>109.9</v>
      </c>
      <c r="L118" s="6" t="s">
        <v>20</v>
      </c>
      <c r="M118" s="6" t="s">
        <v>21</v>
      </c>
    </row>
    <row r="119" ht="47.25" customHeight="1">
      <c r="A119" s="4"/>
      <c r="B119" s="5" t="s">
        <v>74</v>
      </c>
      <c r="C119" s="6" t="s">
        <v>18</v>
      </c>
      <c r="D119" s="6" t="s">
        <v>18</v>
      </c>
      <c r="E119" s="6" t="s">
        <v>54</v>
      </c>
      <c r="F119" s="6">
        <v>16.0</v>
      </c>
      <c r="G119" s="6" t="s">
        <v>19</v>
      </c>
      <c r="H119" s="7">
        <f t="shared" si="1"/>
        <v>704</v>
      </c>
      <c r="I119" s="7">
        <v>44.0</v>
      </c>
      <c r="J119" s="7">
        <f t="shared" si="2"/>
        <v>1758.4</v>
      </c>
      <c r="K119" s="7">
        <v>109.9</v>
      </c>
      <c r="L119" s="6" t="s">
        <v>20</v>
      </c>
      <c r="M119" s="6" t="s">
        <v>21</v>
      </c>
    </row>
    <row r="120" ht="47.25" customHeight="1">
      <c r="A120" s="4"/>
      <c r="B120" s="5" t="s">
        <v>74</v>
      </c>
      <c r="C120" s="6" t="s">
        <v>18</v>
      </c>
      <c r="D120" s="6" t="s">
        <v>18</v>
      </c>
      <c r="E120" s="6" t="s">
        <v>55</v>
      </c>
      <c r="F120" s="6">
        <v>8.0</v>
      </c>
      <c r="G120" s="6" t="s">
        <v>19</v>
      </c>
      <c r="H120" s="7">
        <f t="shared" si="1"/>
        <v>352</v>
      </c>
      <c r="I120" s="7">
        <v>44.0</v>
      </c>
      <c r="J120" s="7">
        <f t="shared" si="2"/>
        <v>879.2</v>
      </c>
      <c r="K120" s="7">
        <v>109.9</v>
      </c>
      <c r="L120" s="6" t="s">
        <v>20</v>
      </c>
      <c r="M120" s="6" t="s">
        <v>21</v>
      </c>
    </row>
    <row r="121" ht="47.25" customHeight="1">
      <c r="A121" s="4"/>
      <c r="B121" s="5" t="s">
        <v>75</v>
      </c>
      <c r="C121" s="6" t="s">
        <v>18</v>
      </c>
      <c r="D121" s="6" t="s">
        <v>18</v>
      </c>
      <c r="E121" s="6" t="s">
        <v>50</v>
      </c>
      <c r="F121" s="6">
        <v>2.0</v>
      </c>
      <c r="G121" s="6" t="s">
        <v>19</v>
      </c>
      <c r="H121" s="7">
        <f t="shared" si="1"/>
        <v>87</v>
      </c>
      <c r="I121" s="7">
        <v>43.5</v>
      </c>
      <c r="J121" s="7">
        <f t="shared" si="2"/>
        <v>199.9</v>
      </c>
      <c r="K121" s="7">
        <v>99.95</v>
      </c>
      <c r="L121" s="6" t="s">
        <v>20</v>
      </c>
      <c r="M121" s="6" t="s">
        <v>21</v>
      </c>
    </row>
    <row r="122" ht="47.25" customHeight="1">
      <c r="A122" s="4"/>
      <c r="B122" s="5" t="s">
        <v>75</v>
      </c>
      <c r="C122" s="6" t="s">
        <v>18</v>
      </c>
      <c r="D122" s="6" t="s">
        <v>18</v>
      </c>
      <c r="E122" s="6" t="s">
        <v>51</v>
      </c>
      <c r="F122" s="6">
        <v>5.0</v>
      </c>
      <c r="G122" s="6" t="s">
        <v>19</v>
      </c>
      <c r="H122" s="7">
        <f t="shared" si="1"/>
        <v>217.5</v>
      </c>
      <c r="I122" s="7">
        <v>43.5</v>
      </c>
      <c r="J122" s="7">
        <f t="shared" si="2"/>
        <v>499.75</v>
      </c>
      <c r="K122" s="7">
        <v>99.95</v>
      </c>
      <c r="L122" s="6" t="s">
        <v>20</v>
      </c>
      <c r="M122" s="6" t="s">
        <v>21</v>
      </c>
    </row>
    <row r="123" ht="47.25" customHeight="1">
      <c r="A123" s="4"/>
      <c r="B123" s="5" t="s">
        <v>75</v>
      </c>
      <c r="C123" s="6" t="s">
        <v>18</v>
      </c>
      <c r="D123" s="6" t="s">
        <v>18</v>
      </c>
      <c r="E123" s="6" t="s">
        <v>52</v>
      </c>
      <c r="F123" s="6">
        <v>4.0</v>
      </c>
      <c r="G123" s="6" t="s">
        <v>19</v>
      </c>
      <c r="H123" s="7">
        <f t="shared" si="1"/>
        <v>174</v>
      </c>
      <c r="I123" s="7">
        <v>43.5</v>
      </c>
      <c r="J123" s="7">
        <f t="shared" si="2"/>
        <v>399.8</v>
      </c>
      <c r="K123" s="7">
        <v>99.95</v>
      </c>
      <c r="L123" s="6" t="s">
        <v>20</v>
      </c>
      <c r="M123" s="6" t="s">
        <v>21</v>
      </c>
    </row>
    <row r="124" ht="47.25" customHeight="1">
      <c r="A124" s="4"/>
      <c r="B124" s="5" t="s">
        <v>75</v>
      </c>
      <c r="C124" s="6" t="s">
        <v>18</v>
      </c>
      <c r="D124" s="6" t="s">
        <v>18</v>
      </c>
      <c r="E124" s="6" t="s">
        <v>53</v>
      </c>
      <c r="F124" s="6">
        <v>5.0</v>
      </c>
      <c r="G124" s="6" t="s">
        <v>19</v>
      </c>
      <c r="H124" s="7">
        <f t="shared" si="1"/>
        <v>217.5</v>
      </c>
      <c r="I124" s="7">
        <v>43.5</v>
      </c>
      <c r="J124" s="7">
        <f t="shared" si="2"/>
        <v>499.75</v>
      </c>
      <c r="K124" s="7">
        <v>99.95</v>
      </c>
      <c r="L124" s="6" t="s">
        <v>20</v>
      </c>
      <c r="M124" s="6" t="s">
        <v>21</v>
      </c>
    </row>
    <row r="125" ht="47.25" customHeight="1">
      <c r="A125" s="4"/>
      <c r="B125" s="5" t="s">
        <v>75</v>
      </c>
      <c r="C125" s="6" t="s">
        <v>18</v>
      </c>
      <c r="D125" s="6" t="s">
        <v>18</v>
      </c>
      <c r="E125" s="6" t="s">
        <v>54</v>
      </c>
      <c r="F125" s="6">
        <v>3.0</v>
      </c>
      <c r="G125" s="6" t="s">
        <v>19</v>
      </c>
      <c r="H125" s="7">
        <f t="shared" si="1"/>
        <v>130.5</v>
      </c>
      <c r="I125" s="7">
        <v>43.5</v>
      </c>
      <c r="J125" s="7">
        <f t="shared" si="2"/>
        <v>299.85</v>
      </c>
      <c r="K125" s="7">
        <v>99.95</v>
      </c>
      <c r="L125" s="6" t="s">
        <v>20</v>
      </c>
      <c r="M125" s="6" t="s">
        <v>21</v>
      </c>
    </row>
    <row r="126" ht="47.25" customHeight="1">
      <c r="A126" s="4"/>
      <c r="B126" s="5" t="s">
        <v>75</v>
      </c>
      <c r="C126" s="6" t="s">
        <v>18</v>
      </c>
      <c r="D126" s="6" t="s">
        <v>18</v>
      </c>
      <c r="E126" s="6" t="s">
        <v>55</v>
      </c>
      <c r="F126" s="6">
        <v>2.0</v>
      </c>
      <c r="G126" s="6" t="s">
        <v>19</v>
      </c>
      <c r="H126" s="7">
        <f t="shared" si="1"/>
        <v>87</v>
      </c>
      <c r="I126" s="7">
        <v>43.5</v>
      </c>
      <c r="J126" s="7">
        <f t="shared" si="2"/>
        <v>199.9</v>
      </c>
      <c r="K126" s="7">
        <v>99.95</v>
      </c>
      <c r="L126" s="6" t="s">
        <v>20</v>
      </c>
      <c r="M126" s="6" t="s">
        <v>21</v>
      </c>
    </row>
    <row r="127" ht="47.25" customHeight="1">
      <c r="A127" s="4"/>
      <c r="B127" s="5" t="s">
        <v>76</v>
      </c>
      <c r="C127" s="6" t="s">
        <v>18</v>
      </c>
      <c r="D127" s="6" t="s">
        <v>18</v>
      </c>
      <c r="E127" s="6" t="s">
        <v>50</v>
      </c>
      <c r="F127" s="6">
        <v>4.0</v>
      </c>
      <c r="G127" s="6" t="s">
        <v>19</v>
      </c>
      <c r="H127" s="7">
        <f t="shared" si="1"/>
        <v>174</v>
      </c>
      <c r="I127" s="7">
        <v>43.5</v>
      </c>
      <c r="J127" s="7">
        <f t="shared" si="2"/>
        <v>399.8</v>
      </c>
      <c r="K127" s="7">
        <v>99.95</v>
      </c>
      <c r="L127" s="6" t="s">
        <v>20</v>
      </c>
      <c r="M127" s="6" t="s">
        <v>21</v>
      </c>
    </row>
    <row r="128" ht="47.25" customHeight="1">
      <c r="A128" s="4"/>
      <c r="B128" s="5" t="s">
        <v>76</v>
      </c>
      <c r="C128" s="6" t="s">
        <v>18</v>
      </c>
      <c r="D128" s="6" t="s">
        <v>18</v>
      </c>
      <c r="E128" s="6" t="s">
        <v>51</v>
      </c>
      <c r="F128" s="6">
        <v>8.0</v>
      </c>
      <c r="G128" s="6" t="s">
        <v>19</v>
      </c>
      <c r="H128" s="7">
        <f t="shared" si="1"/>
        <v>348</v>
      </c>
      <c r="I128" s="7">
        <v>43.5</v>
      </c>
      <c r="J128" s="7">
        <f t="shared" si="2"/>
        <v>799.6</v>
      </c>
      <c r="K128" s="7">
        <v>99.95</v>
      </c>
      <c r="L128" s="6" t="s">
        <v>20</v>
      </c>
      <c r="M128" s="6" t="s">
        <v>21</v>
      </c>
    </row>
    <row r="129" ht="47.25" customHeight="1">
      <c r="A129" s="4"/>
      <c r="B129" s="5" t="s">
        <v>76</v>
      </c>
      <c r="C129" s="6" t="s">
        <v>18</v>
      </c>
      <c r="D129" s="6" t="s">
        <v>18</v>
      </c>
      <c r="E129" s="6" t="s">
        <v>52</v>
      </c>
      <c r="F129" s="6">
        <v>7.0</v>
      </c>
      <c r="G129" s="6" t="s">
        <v>19</v>
      </c>
      <c r="H129" s="7">
        <f t="shared" si="1"/>
        <v>304.5</v>
      </c>
      <c r="I129" s="7">
        <v>43.5</v>
      </c>
      <c r="J129" s="7">
        <f t="shared" si="2"/>
        <v>699.65</v>
      </c>
      <c r="K129" s="7">
        <v>99.95</v>
      </c>
      <c r="L129" s="6" t="s">
        <v>20</v>
      </c>
      <c r="M129" s="6" t="s">
        <v>21</v>
      </c>
    </row>
    <row r="130" ht="47.25" customHeight="1">
      <c r="A130" s="4"/>
      <c r="B130" s="5" t="s">
        <v>76</v>
      </c>
      <c r="C130" s="6" t="s">
        <v>18</v>
      </c>
      <c r="D130" s="6" t="s">
        <v>18</v>
      </c>
      <c r="E130" s="6" t="s">
        <v>53</v>
      </c>
      <c r="F130" s="6">
        <v>4.0</v>
      </c>
      <c r="G130" s="6" t="s">
        <v>19</v>
      </c>
      <c r="H130" s="7">
        <f t="shared" si="1"/>
        <v>174</v>
      </c>
      <c r="I130" s="7">
        <v>43.5</v>
      </c>
      <c r="J130" s="7">
        <f t="shared" si="2"/>
        <v>399.8</v>
      </c>
      <c r="K130" s="7">
        <v>99.95</v>
      </c>
      <c r="L130" s="6" t="s">
        <v>20</v>
      </c>
      <c r="M130" s="6" t="s">
        <v>21</v>
      </c>
    </row>
    <row r="131" ht="47.25" customHeight="1">
      <c r="A131" s="4"/>
      <c r="B131" s="5" t="s">
        <v>76</v>
      </c>
      <c r="C131" s="6" t="s">
        <v>18</v>
      </c>
      <c r="D131" s="6" t="s">
        <v>18</v>
      </c>
      <c r="E131" s="6" t="s">
        <v>54</v>
      </c>
      <c r="F131" s="6">
        <v>2.0</v>
      </c>
      <c r="G131" s="6" t="s">
        <v>19</v>
      </c>
      <c r="H131" s="7">
        <f t="shared" si="1"/>
        <v>87</v>
      </c>
      <c r="I131" s="7">
        <v>43.5</v>
      </c>
      <c r="J131" s="7">
        <f t="shared" si="2"/>
        <v>199.9</v>
      </c>
      <c r="K131" s="7">
        <v>99.95</v>
      </c>
      <c r="L131" s="6" t="s">
        <v>20</v>
      </c>
      <c r="M131" s="6" t="s">
        <v>21</v>
      </c>
    </row>
    <row r="132" ht="47.25" customHeight="1">
      <c r="A132" s="4"/>
      <c r="B132" s="5" t="s">
        <v>76</v>
      </c>
      <c r="C132" s="6" t="s">
        <v>18</v>
      </c>
      <c r="D132" s="6" t="s">
        <v>18</v>
      </c>
      <c r="E132" s="6" t="s">
        <v>55</v>
      </c>
      <c r="F132" s="6">
        <v>4.0</v>
      </c>
      <c r="G132" s="6" t="s">
        <v>19</v>
      </c>
      <c r="H132" s="7">
        <f t="shared" si="1"/>
        <v>174</v>
      </c>
      <c r="I132" s="7">
        <v>43.5</v>
      </c>
      <c r="J132" s="7">
        <f t="shared" si="2"/>
        <v>399.8</v>
      </c>
      <c r="K132" s="7">
        <v>99.95</v>
      </c>
      <c r="L132" s="6" t="s">
        <v>20</v>
      </c>
      <c r="M132" s="6" t="s">
        <v>21</v>
      </c>
    </row>
    <row r="133" ht="47.25" customHeight="1">
      <c r="A133" s="4"/>
      <c r="B133" s="5" t="s">
        <v>77</v>
      </c>
      <c r="C133" s="6" t="s">
        <v>18</v>
      </c>
      <c r="D133" s="6" t="s">
        <v>18</v>
      </c>
      <c r="E133" s="6" t="s">
        <v>51</v>
      </c>
      <c r="F133" s="6">
        <v>2.0</v>
      </c>
      <c r="G133" s="6" t="s">
        <v>19</v>
      </c>
      <c r="H133" s="7">
        <f t="shared" si="1"/>
        <v>72</v>
      </c>
      <c r="I133" s="12">
        <v>36.0</v>
      </c>
      <c r="J133" s="7">
        <f t="shared" si="2"/>
        <v>179.8</v>
      </c>
      <c r="K133" s="12">
        <v>89.9</v>
      </c>
      <c r="L133" s="6" t="s">
        <v>20</v>
      </c>
      <c r="M133" s="6" t="s">
        <v>21</v>
      </c>
    </row>
    <row r="134" ht="47.25" customHeight="1">
      <c r="A134" s="4"/>
      <c r="B134" s="5" t="s">
        <v>77</v>
      </c>
      <c r="C134" s="6" t="s">
        <v>18</v>
      </c>
      <c r="D134" s="6" t="s">
        <v>18</v>
      </c>
      <c r="E134" s="6" t="s">
        <v>52</v>
      </c>
      <c r="F134" s="6">
        <v>3.0</v>
      </c>
      <c r="G134" s="6" t="s">
        <v>19</v>
      </c>
      <c r="H134" s="7">
        <f t="shared" si="1"/>
        <v>108</v>
      </c>
      <c r="I134" s="12">
        <v>36.0</v>
      </c>
      <c r="J134" s="7">
        <f t="shared" si="2"/>
        <v>269.7</v>
      </c>
      <c r="K134" s="12">
        <v>89.9</v>
      </c>
      <c r="L134" s="6" t="s">
        <v>20</v>
      </c>
      <c r="M134" s="6" t="s">
        <v>21</v>
      </c>
    </row>
    <row r="135" ht="47.25" customHeight="1">
      <c r="A135" s="4"/>
      <c r="B135" s="5" t="s">
        <v>77</v>
      </c>
      <c r="C135" s="6" t="s">
        <v>18</v>
      </c>
      <c r="D135" s="6" t="s">
        <v>18</v>
      </c>
      <c r="E135" s="6" t="s">
        <v>53</v>
      </c>
      <c r="F135" s="6">
        <v>3.0</v>
      </c>
      <c r="G135" s="6" t="s">
        <v>19</v>
      </c>
      <c r="H135" s="7">
        <f t="shared" si="1"/>
        <v>108</v>
      </c>
      <c r="I135" s="12">
        <v>36.0</v>
      </c>
      <c r="J135" s="7">
        <f t="shared" si="2"/>
        <v>269.7</v>
      </c>
      <c r="K135" s="12">
        <v>89.9</v>
      </c>
      <c r="L135" s="6" t="s">
        <v>20</v>
      </c>
      <c r="M135" s="6" t="s">
        <v>21</v>
      </c>
    </row>
    <row r="136" ht="47.25" customHeight="1">
      <c r="A136" s="4"/>
      <c r="B136" s="5" t="s">
        <v>77</v>
      </c>
      <c r="C136" s="6" t="s">
        <v>18</v>
      </c>
      <c r="D136" s="6" t="s">
        <v>18</v>
      </c>
      <c r="E136" s="6" t="s">
        <v>54</v>
      </c>
      <c r="F136" s="6">
        <v>4.0</v>
      </c>
      <c r="G136" s="6" t="s">
        <v>19</v>
      </c>
      <c r="H136" s="7">
        <f t="shared" si="1"/>
        <v>144</v>
      </c>
      <c r="I136" s="12">
        <v>36.0</v>
      </c>
      <c r="J136" s="7">
        <f t="shared" si="2"/>
        <v>359.6</v>
      </c>
      <c r="K136" s="12">
        <v>89.9</v>
      </c>
      <c r="L136" s="6" t="s">
        <v>20</v>
      </c>
      <c r="M136" s="6" t="s">
        <v>21</v>
      </c>
    </row>
    <row r="137" ht="47.25" customHeight="1">
      <c r="A137" s="4"/>
      <c r="B137" s="5" t="s">
        <v>77</v>
      </c>
      <c r="C137" s="6" t="s">
        <v>18</v>
      </c>
      <c r="D137" s="6" t="s">
        <v>18</v>
      </c>
      <c r="E137" s="6" t="s">
        <v>55</v>
      </c>
      <c r="F137" s="6">
        <v>2.0</v>
      </c>
      <c r="G137" s="6" t="s">
        <v>19</v>
      </c>
      <c r="H137" s="7">
        <f t="shared" si="1"/>
        <v>72</v>
      </c>
      <c r="I137" s="12">
        <v>36.0</v>
      </c>
      <c r="J137" s="7">
        <f t="shared" si="2"/>
        <v>179.8</v>
      </c>
      <c r="K137" s="12">
        <v>89.9</v>
      </c>
      <c r="L137" s="6" t="s">
        <v>20</v>
      </c>
      <c r="M137" s="6" t="s">
        <v>21</v>
      </c>
    </row>
    <row r="138" ht="47.25" customHeight="1">
      <c r="A138" s="4"/>
      <c r="B138" s="5" t="s">
        <v>78</v>
      </c>
      <c r="C138" s="6" t="s">
        <v>18</v>
      </c>
      <c r="D138" s="6" t="s">
        <v>18</v>
      </c>
      <c r="E138" s="6" t="s">
        <v>50</v>
      </c>
      <c r="F138" s="6">
        <v>1.0</v>
      </c>
      <c r="G138" s="6" t="s">
        <v>19</v>
      </c>
      <c r="H138" s="7">
        <f t="shared" si="1"/>
        <v>36</v>
      </c>
      <c r="I138" s="7">
        <v>36.0</v>
      </c>
      <c r="J138" s="7">
        <f t="shared" si="2"/>
        <v>89.9</v>
      </c>
      <c r="K138" s="7">
        <v>89.9</v>
      </c>
      <c r="L138" s="6" t="s">
        <v>20</v>
      </c>
      <c r="M138" s="6" t="s">
        <v>21</v>
      </c>
    </row>
    <row r="139" ht="47.25" customHeight="1">
      <c r="A139" s="4"/>
      <c r="B139" s="5" t="s">
        <v>78</v>
      </c>
      <c r="C139" s="6" t="s">
        <v>18</v>
      </c>
      <c r="D139" s="6" t="s">
        <v>18</v>
      </c>
      <c r="E139" s="6" t="s">
        <v>51</v>
      </c>
      <c r="F139" s="6">
        <v>3.0</v>
      </c>
      <c r="G139" s="6" t="s">
        <v>19</v>
      </c>
      <c r="H139" s="7">
        <f t="shared" si="1"/>
        <v>108</v>
      </c>
      <c r="I139" s="7">
        <v>36.0</v>
      </c>
      <c r="J139" s="7">
        <f t="shared" si="2"/>
        <v>269.7</v>
      </c>
      <c r="K139" s="7">
        <v>89.9</v>
      </c>
      <c r="L139" s="6" t="s">
        <v>20</v>
      </c>
      <c r="M139" s="6" t="s">
        <v>21</v>
      </c>
    </row>
    <row r="140" ht="47.25" customHeight="1">
      <c r="A140" s="4"/>
      <c r="B140" s="5" t="s">
        <v>78</v>
      </c>
      <c r="C140" s="6" t="s">
        <v>18</v>
      </c>
      <c r="D140" s="6" t="s">
        <v>18</v>
      </c>
      <c r="E140" s="6" t="s">
        <v>52</v>
      </c>
      <c r="F140" s="6">
        <v>3.0</v>
      </c>
      <c r="G140" s="6" t="s">
        <v>19</v>
      </c>
      <c r="H140" s="7">
        <f t="shared" si="1"/>
        <v>108</v>
      </c>
      <c r="I140" s="7">
        <v>36.0</v>
      </c>
      <c r="J140" s="7">
        <f t="shared" si="2"/>
        <v>269.7</v>
      </c>
      <c r="K140" s="7">
        <v>89.9</v>
      </c>
      <c r="L140" s="6" t="s">
        <v>20</v>
      </c>
      <c r="M140" s="6" t="s">
        <v>21</v>
      </c>
    </row>
    <row r="141" ht="47.25" customHeight="1">
      <c r="A141" s="4"/>
      <c r="B141" s="5" t="s">
        <v>78</v>
      </c>
      <c r="C141" s="6" t="s">
        <v>18</v>
      </c>
      <c r="D141" s="6" t="s">
        <v>18</v>
      </c>
      <c r="E141" s="6" t="s">
        <v>53</v>
      </c>
      <c r="F141" s="6">
        <v>3.0</v>
      </c>
      <c r="G141" s="6" t="s">
        <v>19</v>
      </c>
      <c r="H141" s="7">
        <f t="shared" si="1"/>
        <v>108</v>
      </c>
      <c r="I141" s="7">
        <v>36.0</v>
      </c>
      <c r="J141" s="7">
        <f t="shared" si="2"/>
        <v>269.7</v>
      </c>
      <c r="K141" s="7">
        <v>89.9</v>
      </c>
      <c r="L141" s="6" t="s">
        <v>20</v>
      </c>
      <c r="M141" s="6" t="s">
        <v>21</v>
      </c>
    </row>
    <row r="142" ht="47.25" customHeight="1">
      <c r="A142" s="4"/>
      <c r="B142" s="5" t="s">
        <v>78</v>
      </c>
      <c r="C142" s="6" t="s">
        <v>18</v>
      </c>
      <c r="D142" s="6" t="s">
        <v>18</v>
      </c>
      <c r="E142" s="6" t="s">
        <v>54</v>
      </c>
      <c r="F142" s="6">
        <v>2.0</v>
      </c>
      <c r="G142" s="6" t="s">
        <v>19</v>
      </c>
      <c r="H142" s="7">
        <f t="shared" si="1"/>
        <v>72</v>
      </c>
      <c r="I142" s="7">
        <v>36.0</v>
      </c>
      <c r="J142" s="7">
        <f t="shared" si="2"/>
        <v>179.8</v>
      </c>
      <c r="K142" s="7">
        <v>89.9</v>
      </c>
      <c r="L142" s="6" t="s">
        <v>20</v>
      </c>
      <c r="M142" s="6" t="s">
        <v>21</v>
      </c>
    </row>
    <row r="143" ht="47.25" customHeight="1">
      <c r="A143" s="4"/>
      <c r="B143" s="5" t="s">
        <v>78</v>
      </c>
      <c r="C143" s="6" t="s">
        <v>18</v>
      </c>
      <c r="D143" s="6" t="s">
        <v>18</v>
      </c>
      <c r="E143" s="6" t="s">
        <v>55</v>
      </c>
      <c r="F143" s="6">
        <v>2.0</v>
      </c>
      <c r="G143" s="6" t="s">
        <v>19</v>
      </c>
      <c r="H143" s="7">
        <f t="shared" si="1"/>
        <v>72</v>
      </c>
      <c r="I143" s="7">
        <v>36.0</v>
      </c>
      <c r="J143" s="7">
        <f t="shared" si="2"/>
        <v>179.8</v>
      </c>
      <c r="K143" s="7">
        <v>89.9</v>
      </c>
      <c r="L143" s="6" t="s">
        <v>20</v>
      </c>
      <c r="M143" s="6" t="s">
        <v>21</v>
      </c>
    </row>
    <row r="144" ht="47.25" customHeight="1">
      <c r="A144" s="4"/>
      <c r="B144" s="5" t="s">
        <v>79</v>
      </c>
      <c r="C144" s="6" t="s">
        <v>18</v>
      </c>
      <c r="D144" s="6" t="s">
        <v>18</v>
      </c>
      <c r="E144" s="6" t="s">
        <v>50</v>
      </c>
      <c r="F144" s="6">
        <v>1.0</v>
      </c>
      <c r="G144" s="6" t="s">
        <v>19</v>
      </c>
      <c r="H144" s="7">
        <f t="shared" si="1"/>
        <v>34.8</v>
      </c>
      <c r="I144" s="7">
        <v>34.8</v>
      </c>
      <c r="J144" s="7">
        <f t="shared" si="2"/>
        <v>79.95</v>
      </c>
      <c r="K144" s="7">
        <v>79.95</v>
      </c>
      <c r="L144" s="6" t="s">
        <v>20</v>
      </c>
      <c r="M144" s="6" t="s">
        <v>21</v>
      </c>
    </row>
    <row r="145" ht="47.25" customHeight="1">
      <c r="A145" s="4"/>
      <c r="B145" s="5" t="s">
        <v>79</v>
      </c>
      <c r="C145" s="6" t="s">
        <v>18</v>
      </c>
      <c r="D145" s="6" t="s">
        <v>18</v>
      </c>
      <c r="E145" s="6" t="s">
        <v>51</v>
      </c>
      <c r="F145" s="6">
        <v>3.0</v>
      </c>
      <c r="G145" s="6" t="s">
        <v>19</v>
      </c>
      <c r="H145" s="7">
        <f t="shared" si="1"/>
        <v>104.4</v>
      </c>
      <c r="I145" s="7">
        <v>34.8</v>
      </c>
      <c r="J145" s="7">
        <f t="shared" si="2"/>
        <v>239.85</v>
      </c>
      <c r="K145" s="7">
        <v>79.95</v>
      </c>
      <c r="L145" s="6" t="s">
        <v>20</v>
      </c>
      <c r="M145" s="6" t="s">
        <v>21</v>
      </c>
    </row>
    <row r="146" ht="47.25" customHeight="1">
      <c r="A146" s="4"/>
      <c r="B146" s="5" t="s">
        <v>79</v>
      </c>
      <c r="C146" s="6" t="s">
        <v>18</v>
      </c>
      <c r="D146" s="6" t="s">
        <v>18</v>
      </c>
      <c r="E146" s="6" t="s">
        <v>53</v>
      </c>
      <c r="F146" s="6">
        <v>7.0</v>
      </c>
      <c r="G146" s="6" t="s">
        <v>19</v>
      </c>
      <c r="H146" s="7">
        <f t="shared" si="1"/>
        <v>243.6</v>
      </c>
      <c r="I146" s="7">
        <v>34.8</v>
      </c>
      <c r="J146" s="7">
        <f t="shared" si="2"/>
        <v>559.65</v>
      </c>
      <c r="K146" s="7">
        <v>79.95</v>
      </c>
      <c r="L146" s="6" t="s">
        <v>20</v>
      </c>
      <c r="M146" s="6" t="s">
        <v>21</v>
      </c>
    </row>
    <row r="147" ht="47.25" customHeight="1">
      <c r="A147" s="4"/>
      <c r="B147" s="5" t="s">
        <v>79</v>
      </c>
      <c r="C147" s="6" t="s">
        <v>18</v>
      </c>
      <c r="D147" s="6" t="s">
        <v>18</v>
      </c>
      <c r="E147" s="6" t="s">
        <v>55</v>
      </c>
      <c r="F147" s="6">
        <v>3.0</v>
      </c>
      <c r="G147" s="6" t="s">
        <v>19</v>
      </c>
      <c r="H147" s="7">
        <f t="shared" si="1"/>
        <v>104.4</v>
      </c>
      <c r="I147" s="7">
        <v>34.8</v>
      </c>
      <c r="J147" s="7">
        <f t="shared" si="2"/>
        <v>239.85</v>
      </c>
      <c r="K147" s="7">
        <v>79.95</v>
      </c>
      <c r="L147" s="6" t="s">
        <v>20</v>
      </c>
      <c r="M147" s="6" t="s">
        <v>21</v>
      </c>
    </row>
    <row r="148" ht="47.25" customHeight="1">
      <c r="A148" s="4"/>
      <c r="B148" s="5" t="s">
        <v>80</v>
      </c>
      <c r="C148" s="6" t="s">
        <v>18</v>
      </c>
      <c r="D148" s="6" t="s">
        <v>18</v>
      </c>
      <c r="E148" s="6" t="s">
        <v>51</v>
      </c>
      <c r="F148" s="6">
        <v>1.0</v>
      </c>
      <c r="G148" s="6" t="s">
        <v>19</v>
      </c>
      <c r="H148" s="7">
        <f t="shared" si="1"/>
        <v>34.8</v>
      </c>
      <c r="I148" s="12">
        <v>34.8</v>
      </c>
      <c r="J148" s="7">
        <f t="shared" si="2"/>
        <v>79.95</v>
      </c>
      <c r="K148" s="12">
        <v>79.95</v>
      </c>
      <c r="L148" s="6" t="s">
        <v>20</v>
      </c>
      <c r="M148" s="6" t="s">
        <v>21</v>
      </c>
    </row>
    <row r="149" ht="47.25" customHeight="1">
      <c r="A149" s="4"/>
      <c r="B149" s="5" t="s">
        <v>80</v>
      </c>
      <c r="C149" s="6" t="s">
        <v>18</v>
      </c>
      <c r="D149" s="6" t="s">
        <v>18</v>
      </c>
      <c r="E149" s="6" t="s">
        <v>52</v>
      </c>
      <c r="F149" s="6">
        <v>3.0</v>
      </c>
      <c r="G149" s="6" t="s">
        <v>19</v>
      </c>
      <c r="H149" s="7">
        <f t="shared" si="1"/>
        <v>104.4</v>
      </c>
      <c r="I149" s="12">
        <v>34.8</v>
      </c>
      <c r="J149" s="7">
        <f t="shared" si="2"/>
        <v>239.85</v>
      </c>
      <c r="K149" s="12">
        <v>79.95</v>
      </c>
      <c r="L149" s="6" t="s">
        <v>20</v>
      </c>
      <c r="M149" s="6" t="s">
        <v>21</v>
      </c>
    </row>
    <row r="150" ht="47.25" customHeight="1">
      <c r="A150" s="4"/>
      <c r="B150" s="5" t="s">
        <v>80</v>
      </c>
      <c r="C150" s="6" t="s">
        <v>18</v>
      </c>
      <c r="D150" s="6" t="s">
        <v>18</v>
      </c>
      <c r="E150" s="6" t="s">
        <v>53</v>
      </c>
      <c r="F150" s="6">
        <v>3.0</v>
      </c>
      <c r="G150" s="6" t="s">
        <v>19</v>
      </c>
      <c r="H150" s="7">
        <f t="shared" si="1"/>
        <v>104.4</v>
      </c>
      <c r="I150" s="12">
        <v>34.8</v>
      </c>
      <c r="J150" s="7">
        <f t="shared" si="2"/>
        <v>239.85</v>
      </c>
      <c r="K150" s="12">
        <v>79.95</v>
      </c>
      <c r="L150" s="6" t="s">
        <v>20</v>
      </c>
      <c r="M150" s="6" t="s">
        <v>21</v>
      </c>
    </row>
    <row r="151" ht="47.25" customHeight="1">
      <c r="A151" s="4"/>
      <c r="B151" s="5" t="s">
        <v>80</v>
      </c>
      <c r="C151" s="6" t="s">
        <v>18</v>
      </c>
      <c r="D151" s="6" t="s">
        <v>18</v>
      </c>
      <c r="E151" s="6" t="s">
        <v>54</v>
      </c>
      <c r="F151" s="6">
        <v>3.0</v>
      </c>
      <c r="G151" s="6" t="s">
        <v>19</v>
      </c>
      <c r="H151" s="7">
        <f t="shared" si="1"/>
        <v>104.4</v>
      </c>
      <c r="I151" s="12">
        <v>34.8</v>
      </c>
      <c r="J151" s="7">
        <f t="shared" si="2"/>
        <v>239.85</v>
      </c>
      <c r="K151" s="12">
        <v>79.95</v>
      </c>
      <c r="L151" s="6" t="s">
        <v>20</v>
      </c>
      <c r="M151" s="6" t="s">
        <v>21</v>
      </c>
    </row>
    <row r="152" ht="47.25" customHeight="1">
      <c r="A152" s="4"/>
      <c r="B152" s="5" t="s">
        <v>81</v>
      </c>
      <c r="C152" s="6" t="s">
        <v>18</v>
      </c>
      <c r="D152" s="6" t="s">
        <v>18</v>
      </c>
      <c r="E152" s="6" t="s">
        <v>51</v>
      </c>
      <c r="F152" s="6">
        <v>1.0</v>
      </c>
      <c r="G152" s="6" t="s">
        <v>19</v>
      </c>
      <c r="H152" s="7">
        <f t="shared" si="1"/>
        <v>34.8</v>
      </c>
      <c r="I152" s="12">
        <v>34.8</v>
      </c>
      <c r="J152" s="7">
        <f t="shared" si="2"/>
        <v>79.95</v>
      </c>
      <c r="K152" s="12">
        <v>79.95</v>
      </c>
      <c r="L152" s="6" t="s">
        <v>20</v>
      </c>
      <c r="M152" s="6" t="s">
        <v>21</v>
      </c>
    </row>
    <row r="153" ht="47.25" customHeight="1">
      <c r="A153" s="4"/>
      <c r="B153" s="5" t="s">
        <v>81</v>
      </c>
      <c r="C153" s="6" t="s">
        <v>18</v>
      </c>
      <c r="D153" s="6" t="s">
        <v>18</v>
      </c>
      <c r="E153" s="6" t="s">
        <v>53</v>
      </c>
      <c r="F153" s="6">
        <v>2.0</v>
      </c>
      <c r="G153" s="6" t="s">
        <v>19</v>
      </c>
      <c r="H153" s="7">
        <f t="shared" si="1"/>
        <v>69.6</v>
      </c>
      <c r="I153" s="12">
        <v>34.8</v>
      </c>
      <c r="J153" s="7">
        <f t="shared" si="2"/>
        <v>159.9</v>
      </c>
      <c r="K153" s="12">
        <v>79.95</v>
      </c>
      <c r="L153" s="6" t="s">
        <v>20</v>
      </c>
      <c r="M153" s="6" t="s">
        <v>21</v>
      </c>
    </row>
    <row r="154" ht="47.25" customHeight="1">
      <c r="A154" s="4"/>
      <c r="B154" s="5" t="s">
        <v>81</v>
      </c>
      <c r="C154" s="6" t="s">
        <v>18</v>
      </c>
      <c r="D154" s="6" t="s">
        <v>18</v>
      </c>
      <c r="E154" s="6" t="s">
        <v>54</v>
      </c>
      <c r="F154" s="6">
        <v>2.0</v>
      </c>
      <c r="G154" s="6" t="s">
        <v>19</v>
      </c>
      <c r="H154" s="7">
        <f t="shared" si="1"/>
        <v>69.6</v>
      </c>
      <c r="I154" s="12">
        <v>34.8</v>
      </c>
      <c r="J154" s="7">
        <f t="shared" si="2"/>
        <v>159.9</v>
      </c>
      <c r="K154" s="12">
        <v>79.95</v>
      </c>
      <c r="L154" s="6" t="s">
        <v>20</v>
      </c>
      <c r="M154" s="6" t="s">
        <v>21</v>
      </c>
    </row>
    <row r="155" ht="47.25" customHeight="1">
      <c r="A155" s="4"/>
      <c r="B155" s="5" t="s">
        <v>81</v>
      </c>
      <c r="C155" s="6" t="s">
        <v>18</v>
      </c>
      <c r="D155" s="6" t="s">
        <v>18</v>
      </c>
      <c r="E155" s="6" t="s">
        <v>55</v>
      </c>
      <c r="F155" s="6">
        <v>2.0</v>
      </c>
      <c r="G155" s="6" t="s">
        <v>19</v>
      </c>
      <c r="H155" s="7">
        <f t="shared" si="1"/>
        <v>69.6</v>
      </c>
      <c r="I155" s="12">
        <v>34.8</v>
      </c>
      <c r="J155" s="7">
        <f t="shared" si="2"/>
        <v>159.9</v>
      </c>
      <c r="K155" s="12">
        <v>79.95</v>
      </c>
      <c r="L155" s="6" t="s">
        <v>20</v>
      </c>
      <c r="M155" s="6" t="s">
        <v>21</v>
      </c>
    </row>
    <row r="156" ht="47.25" customHeight="1">
      <c r="A156" s="4"/>
      <c r="B156" s="5" t="s">
        <v>82</v>
      </c>
      <c r="C156" s="6" t="s">
        <v>18</v>
      </c>
      <c r="D156" s="6" t="s">
        <v>18</v>
      </c>
      <c r="E156" s="6" t="s">
        <v>50</v>
      </c>
      <c r="F156" s="6">
        <v>1.0</v>
      </c>
      <c r="G156" s="6" t="s">
        <v>19</v>
      </c>
      <c r="H156" s="7">
        <f t="shared" si="1"/>
        <v>47.9</v>
      </c>
      <c r="I156" s="7">
        <v>47.9</v>
      </c>
      <c r="J156" s="7">
        <f t="shared" si="2"/>
        <v>109.95</v>
      </c>
      <c r="K156" s="7">
        <v>109.95</v>
      </c>
      <c r="L156" s="6" t="s">
        <v>20</v>
      </c>
      <c r="M156" s="6" t="s">
        <v>21</v>
      </c>
    </row>
    <row r="157" ht="47.25" customHeight="1">
      <c r="A157" s="4"/>
      <c r="B157" s="5" t="s">
        <v>82</v>
      </c>
      <c r="C157" s="6" t="s">
        <v>18</v>
      </c>
      <c r="D157" s="6" t="s">
        <v>18</v>
      </c>
      <c r="E157" s="6" t="s">
        <v>51</v>
      </c>
      <c r="F157" s="6">
        <v>2.0</v>
      </c>
      <c r="G157" s="6" t="s">
        <v>19</v>
      </c>
      <c r="H157" s="7">
        <f t="shared" si="1"/>
        <v>95.8</v>
      </c>
      <c r="I157" s="7">
        <v>47.9</v>
      </c>
      <c r="J157" s="7">
        <f t="shared" si="2"/>
        <v>219.9</v>
      </c>
      <c r="K157" s="7">
        <v>109.95</v>
      </c>
      <c r="L157" s="6" t="s">
        <v>20</v>
      </c>
      <c r="M157" s="6" t="s">
        <v>21</v>
      </c>
    </row>
    <row r="158" ht="47.25" customHeight="1">
      <c r="A158" s="4"/>
      <c r="B158" s="5" t="s">
        <v>82</v>
      </c>
      <c r="C158" s="6" t="s">
        <v>18</v>
      </c>
      <c r="D158" s="6" t="s">
        <v>18</v>
      </c>
      <c r="E158" s="6" t="s">
        <v>52</v>
      </c>
      <c r="F158" s="6">
        <v>1.0</v>
      </c>
      <c r="G158" s="6" t="s">
        <v>19</v>
      </c>
      <c r="H158" s="7">
        <f t="shared" si="1"/>
        <v>47.9</v>
      </c>
      <c r="I158" s="7">
        <v>47.9</v>
      </c>
      <c r="J158" s="7">
        <f t="shared" si="2"/>
        <v>109.95</v>
      </c>
      <c r="K158" s="7">
        <v>109.95</v>
      </c>
      <c r="L158" s="6" t="s">
        <v>20</v>
      </c>
      <c r="M158" s="6" t="s">
        <v>21</v>
      </c>
    </row>
    <row r="159" ht="47.25" customHeight="1">
      <c r="A159" s="4"/>
      <c r="B159" s="5" t="s">
        <v>82</v>
      </c>
      <c r="C159" s="6" t="s">
        <v>18</v>
      </c>
      <c r="D159" s="6" t="s">
        <v>18</v>
      </c>
      <c r="E159" s="6" t="s">
        <v>53</v>
      </c>
      <c r="F159" s="6">
        <v>2.0</v>
      </c>
      <c r="G159" s="6" t="s">
        <v>19</v>
      </c>
      <c r="H159" s="7">
        <f t="shared" si="1"/>
        <v>95.8</v>
      </c>
      <c r="I159" s="7">
        <v>47.9</v>
      </c>
      <c r="J159" s="7">
        <f t="shared" si="2"/>
        <v>219.9</v>
      </c>
      <c r="K159" s="7">
        <v>109.95</v>
      </c>
      <c r="L159" s="6" t="s">
        <v>20</v>
      </c>
      <c r="M159" s="6" t="s">
        <v>21</v>
      </c>
    </row>
    <row r="160" ht="47.25" customHeight="1">
      <c r="A160" s="4"/>
      <c r="B160" s="5" t="s">
        <v>82</v>
      </c>
      <c r="C160" s="6" t="s">
        <v>18</v>
      </c>
      <c r="D160" s="6" t="s">
        <v>18</v>
      </c>
      <c r="E160" s="6" t="s">
        <v>54</v>
      </c>
      <c r="F160" s="6">
        <v>1.0</v>
      </c>
      <c r="G160" s="6" t="s">
        <v>19</v>
      </c>
      <c r="H160" s="7">
        <f t="shared" si="1"/>
        <v>47.9</v>
      </c>
      <c r="I160" s="7">
        <v>47.9</v>
      </c>
      <c r="J160" s="7">
        <f t="shared" si="2"/>
        <v>109.95</v>
      </c>
      <c r="K160" s="7">
        <v>109.95</v>
      </c>
      <c r="L160" s="6" t="s">
        <v>20</v>
      </c>
      <c r="M160" s="6" t="s">
        <v>21</v>
      </c>
    </row>
    <row r="161" ht="47.25" customHeight="1">
      <c r="A161" s="4"/>
      <c r="B161" s="5" t="s">
        <v>37</v>
      </c>
      <c r="C161" s="6" t="s">
        <v>18</v>
      </c>
      <c r="D161" s="6" t="s">
        <v>18</v>
      </c>
      <c r="E161" s="6" t="s">
        <v>50</v>
      </c>
      <c r="F161" s="6">
        <v>11.0</v>
      </c>
      <c r="G161" s="6" t="s">
        <v>19</v>
      </c>
      <c r="H161" s="7">
        <f t="shared" si="1"/>
        <v>484</v>
      </c>
      <c r="I161" s="7">
        <v>44.0</v>
      </c>
      <c r="J161" s="7">
        <f t="shared" si="2"/>
        <v>1208.9</v>
      </c>
      <c r="K161" s="7">
        <v>109.9</v>
      </c>
      <c r="L161" s="6" t="s">
        <v>20</v>
      </c>
      <c r="M161" s="6" t="s">
        <v>21</v>
      </c>
    </row>
    <row r="162" ht="47.25" customHeight="1">
      <c r="A162" s="4"/>
      <c r="B162" s="5" t="s">
        <v>37</v>
      </c>
      <c r="C162" s="6" t="s">
        <v>18</v>
      </c>
      <c r="D162" s="6" t="s">
        <v>18</v>
      </c>
      <c r="E162" s="6" t="s">
        <v>51</v>
      </c>
      <c r="F162" s="6">
        <v>20.0</v>
      </c>
      <c r="G162" s="6" t="s">
        <v>19</v>
      </c>
      <c r="H162" s="7">
        <f t="shared" si="1"/>
        <v>880</v>
      </c>
      <c r="I162" s="7">
        <v>44.0</v>
      </c>
      <c r="J162" s="7">
        <f t="shared" si="2"/>
        <v>2198</v>
      </c>
      <c r="K162" s="7">
        <v>109.9</v>
      </c>
      <c r="L162" s="6" t="s">
        <v>20</v>
      </c>
      <c r="M162" s="6" t="s">
        <v>21</v>
      </c>
    </row>
    <row r="163" ht="47.25" customHeight="1">
      <c r="A163" s="4"/>
      <c r="B163" s="5" t="s">
        <v>37</v>
      </c>
      <c r="C163" s="6" t="s">
        <v>18</v>
      </c>
      <c r="D163" s="6" t="s">
        <v>18</v>
      </c>
      <c r="E163" s="6" t="s">
        <v>52</v>
      </c>
      <c r="F163" s="6">
        <v>34.0</v>
      </c>
      <c r="G163" s="6" t="s">
        <v>19</v>
      </c>
      <c r="H163" s="7">
        <f t="shared" si="1"/>
        <v>1496</v>
      </c>
      <c r="I163" s="7">
        <v>44.0</v>
      </c>
      <c r="J163" s="7">
        <f t="shared" si="2"/>
        <v>3736.6</v>
      </c>
      <c r="K163" s="7">
        <v>109.9</v>
      </c>
      <c r="L163" s="6" t="s">
        <v>20</v>
      </c>
      <c r="M163" s="6" t="s">
        <v>21</v>
      </c>
    </row>
    <row r="164" ht="47.25" customHeight="1">
      <c r="A164" s="4"/>
      <c r="B164" s="5" t="s">
        <v>37</v>
      </c>
      <c r="C164" s="6" t="s">
        <v>18</v>
      </c>
      <c r="D164" s="6" t="s">
        <v>18</v>
      </c>
      <c r="E164" s="6" t="s">
        <v>53</v>
      </c>
      <c r="F164" s="6">
        <v>26.0</v>
      </c>
      <c r="G164" s="6" t="s">
        <v>19</v>
      </c>
      <c r="H164" s="7">
        <f t="shared" si="1"/>
        <v>1144</v>
      </c>
      <c r="I164" s="7">
        <v>44.0</v>
      </c>
      <c r="J164" s="7">
        <f t="shared" si="2"/>
        <v>2857.4</v>
      </c>
      <c r="K164" s="7">
        <v>109.9</v>
      </c>
      <c r="L164" s="6" t="s">
        <v>20</v>
      </c>
      <c r="M164" s="6" t="s">
        <v>21</v>
      </c>
    </row>
    <row r="165" ht="47.25" customHeight="1">
      <c r="A165" s="4"/>
      <c r="B165" s="5" t="s">
        <v>37</v>
      </c>
      <c r="C165" s="6" t="s">
        <v>18</v>
      </c>
      <c r="D165" s="6" t="s">
        <v>18</v>
      </c>
      <c r="E165" s="6" t="s">
        <v>54</v>
      </c>
      <c r="F165" s="6">
        <v>20.0</v>
      </c>
      <c r="G165" s="6" t="s">
        <v>19</v>
      </c>
      <c r="H165" s="7">
        <f t="shared" si="1"/>
        <v>880</v>
      </c>
      <c r="I165" s="7">
        <v>44.0</v>
      </c>
      <c r="J165" s="7">
        <f t="shared" si="2"/>
        <v>2198</v>
      </c>
      <c r="K165" s="7">
        <v>109.9</v>
      </c>
      <c r="L165" s="6" t="s">
        <v>20</v>
      </c>
      <c r="M165" s="6" t="s">
        <v>21</v>
      </c>
    </row>
    <row r="166" ht="47.25" customHeight="1">
      <c r="A166" s="4"/>
      <c r="B166" s="5" t="s">
        <v>37</v>
      </c>
      <c r="C166" s="6" t="s">
        <v>18</v>
      </c>
      <c r="D166" s="6" t="s">
        <v>18</v>
      </c>
      <c r="E166" s="6" t="s">
        <v>55</v>
      </c>
      <c r="F166" s="6">
        <v>17.0</v>
      </c>
      <c r="G166" s="6" t="s">
        <v>19</v>
      </c>
      <c r="H166" s="7">
        <f t="shared" si="1"/>
        <v>748</v>
      </c>
      <c r="I166" s="7">
        <v>44.0</v>
      </c>
      <c r="J166" s="7">
        <f t="shared" si="2"/>
        <v>1868.3</v>
      </c>
      <c r="K166" s="7">
        <v>109.9</v>
      </c>
      <c r="L166" s="6" t="s">
        <v>20</v>
      </c>
      <c r="M166" s="6" t="s">
        <v>21</v>
      </c>
    </row>
    <row r="167" ht="47.25" customHeight="1">
      <c r="A167" s="4"/>
      <c r="B167" s="5" t="s">
        <v>37</v>
      </c>
      <c r="C167" s="6" t="s">
        <v>18</v>
      </c>
      <c r="D167" s="6" t="s">
        <v>18</v>
      </c>
      <c r="E167" s="6" t="s">
        <v>58</v>
      </c>
      <c r="F167" s="6">
        <v>4.0</v>
      </c>
      <c r="G167" s="6" t="s">
        <v>19</v>
      </c>
      <c r="H167" s="7">
        <f t="shared" si="1"/>
        <v>176</v>
      </c>
      <c r="I167" s="7">
        <v>44.0</v>
      </c>
      <c r="J167" s="7">
        <f t="shared" si="2"/>
        <v>439.6</v>
      </c>
      <c r="K167" s="7">
        <v>109.9</v>
      </c>
      <c r="L167" s="6" t="s">
        <v>20</v>
      </c>
      <c r="M167" s="6" t="s">
        <v>21</v>
      </c>
    </row>
    <row r="168" ht="47.25" customHeight="1">
      <c r="A168" s="4"/>
      <c r="B168" s="5" t="s">
        <v>43</v>
      </c>
      <c r="C168" s="6" t="s">
        <v>18</v>
      </c>
      <c r="D168" s="6" t="s">
        <v>18</v>
      </c>
      <c r="E168" s="6" t="s">
        <v>50</v>
      </c>
      <c r="F168" s="6">
        <v>1.0</v>
      </c>
      <c r="G168" s="6" t="s">
        <v>19</v>
      </c>
      <c r="H168" s="7">
        <f t="shared" si="1"/>
        <v>40</v>
      </c>
      <c r="I168" s="7">
        <v>40.0</v>
      </c>
      <c r="J168" s="7">
        <f t="shared" si="2"/>
        <v>99.9</v>
      </c>
      <c r="K168" s="7">
        <v>99.9</v>
      </c>
      <c r="L168" s="6" t="s">
        <v>20</v>
      </c>
      <c r="M168" s="6" t="s">
        <v>21</v>
      </c>
    </row>
    <row r="169" ht="47.25" customHeight="1">
      <c r="A169" s="4"/>
      <c r="B169" s="5" t="s">
        <v>43</v>
      </c>
      <c r="C169" s="6" t="s">
        <v>18</v>
      </c>
      <c r="D169" s="6" t="s">
        <v>18</v>
      </c>
      <c r="E169" s="6" t="s">
        <v>51</v>
      </c>
      <c r="F169" s="6">
        <v>1.0</v>
      </c>
      <c r="G169" s="6" t="s">
        <v>19</v>
      </c>
      <c r="H169" s="7">
        <f t="shared" si="1"/>
        <v>40</v>
      </c>
      <c r="I169" s="7">
        <v>40.0</v>
      </c>
      <c r="J169" s="7">
        <f t="shared" si="2"/>
        <v>99.9</v>
      </c>
      <c r="K169" s="7">
        <v>99.9</v>
      </c>
      <c r="L169" s="6" t="s">
        <v>20</v>
      </c>
      <c r="M169" s="6" t="s">
        <v>21</v>
      </c>
    </row>
    <row r="170" ht="47.25" customHeight="1">
      <c r="A170" s="4"/>
      <c r="B170" s="5" t="s">
        <v>43</v>
      </c>
      <c r="C170" s="6" t="s">
        <v>18</v>
      </c>
      <c r="D170" s="6" t="s">
        <v>18</v>
      </c>
      <c r="E170" s="6" t="s">
        <v>54</v>
      </c>
      <c r="F170" s="6">
        <v>5.0</v>
      </c>
      <c r="G170" s="6" t="s">
        <v>19</v>
      </c>
      <c r="H170" s="7">
        <f t="shared" si="1"/>
        <v>200</v>
      </c>
      <c r="I170" s="7">
        <v>40.0</v>
      </c>
      <c r="J170" s="7">
        <f t="shared" si="2"/>
        <v>499.5</v>
      </c>
      <c r="K170" s="7">
        <v>99.9</v>
      </c>
      <c r="L170" s="6" t="s">
        <v>20</v>
      </c>
      <c r="M170" s="6" t="s">
        <v>21</v>
      </c>
    </row>
    <row r="171" ht="47.25" customHeight="1">
      <c r="A171" s="4"/>
      <c r="B171" s="5" t="s">
        <v>43</v>
      </c>
      <c r="C171" s="6" t="s">
        <v>18</v>
      </c>
      <c r="D171" s="6" t="s">
        <v>18</v>
      </c>
      <c r="E171" s="6" t="s">
        <v>58</v>
      </c>
      <c r="F171" s="6">
        <v>2.0</v>
      </c>
      <c r="G171" s="6" t="s">
        <v>19</v>
      </c>
      <c r="H171" s="7">
        <f t="shared" si="1"/>
        <v>80</v>
      </c>
      <c r="I171" s="7">
        <v>40.0</v>
      </c>
      <c r="J171" s="7">
        <f t="shared" si="2"/>
        <v>199.8</v>
      </c>
      <c r="K171" s="7">
        <v>99.9</v>
      </c>
      <c r="L171" s="6" t="s">
        <v>20</v>
      </c>
      <c r="M171" s="6" t="s">
        <v>21</v>
      </c>
    </row>
    <row r="172" ht="47.25" customHeight="1">
      <c r="A172" s="4"/>
      <c r="B172" s="5" t="s">
        <v>83</v>
      </c>
      <c r="C172" s="6" t="s">
        <v>18</v>
      </c>
      <c r="D172" s="6" t="s">
        <v>18</v>
      </c>
      <c r="E172" s="6" t="s">
        <v>51</v>
      </c>
      <c r="F172" s="6">
        <v>3.0</v>
      </c>
      <c r="G172" s="6" t="s">
        <v>19</v>
      </c>
      <c r="H172" s="7">
        <f t="shared" si="1"/>
        <v>96</v>
      </c>
      <c r="I172" s="7">
        <v>32.0</v>
      </c>
      <c r="J172" s="7">
        <f t="shared" si="2"/>
        <v>239.7</v>
      </c>
      <c r="K172" s="7">
        <v>79.9</v>
      </c>
      <c r="L172" s="6" t="s">
        <v>20</v>
      </c>
      <c r="M172" s="6" t="s">
        <v>21</v>
      </c>
    </row>
    <row r="173" ht="47.25" customHeight="1">
      <c r="A173" s="4"/>
      <c r="B173" s="5" t="s">
        <v>83</v>
      </c>
      <c r="C173" s="6" t="s">
        <v>18</v>
      </c>
      <c r="D173" s="6" t="s">
        <v>18</v>
      </c>
      <c r="E173" s="6" t="s">
        <v>52</v>
      </c>
      <c r="F173" s="6">
        <v>6.0</v>
      </c>
      <c r="G173" s="6" t="s">
        <v>19</v>
      </c>
      <c r="H173" s="7">
        <f t="shared" si="1"/>
        <v>192</v>
      </c>
      <c r="I173" s="7">
        <v>32.0</v>
      </c>
      <c r="J173" s="7">
        <f t="shared" si="2"/>
        <v>479.4</v>
      </c>
      <c r="K173" s="7">
        <v>79.9</v>
      </c>
      <c r="L173" s="6" t="s">
        <v>20</v>
      </c>
      <c r="M173" s="6" t="s">
        <v>21</v>
      </c>
    </row>
    <row r="174" ht="47.25" customHeight="1">
      <c r="A174" s="4"/>
      <c r="B174" s="5" t="s">
        <v>83</v>
      </c>
      <c r="C174" s="6" t="s">
        <v>18</v>
      </c>
      <c r="D174" s="6" t="s">
        <v>18</v>
      </c>
      <c r="E174" s="6" t="s">
        <v>53</v>
      </c>
      <c r="F174" s="6">
        <v>6.0</v>
      </c>
      <c r="G174" s="6" t="s">
        <v>19</v>
      </c>
      <c r="H174" s="7">
        <f t="shared" si="1"/>
        <v>192</v>
      </c>
      <c r="I174" s="7">
        <v>32.0</v>
      </c>
      <c r="J174" s="7">
        <f t="shared" si="2"/>
        <v>479.4</v>
      </c>
      <c r="K174" s="7">
        <v>79.9</v>
      </c>
      <c r="L174" s="6" t="s">
        <v>20</v>
      </c>
      <c r="M174" s="6" t="s">
        <v>21</v>
      </c>
    </row>
    <row r="175" ht="47.25" customHeight="1">
      <c r="A175" s="4"/>
      <c r="B175" s="5" t="s">
        <v>83</v>
      </c>
      <c r="C175" s="6" t="s">
        <v>18</v>
      </c>
      <c r="D175" s="6" t="s">
        <v>18</v>
      </c>
      <c r="E175" s="6" t="s">
        <v>54</v>
      </c>
      <c r="F175" s="6">
        <v>6.0</v>
      </c>
      <c r="G175" s="6" t="s">
        <v>19</v>
      </c>
      <c r="H175" s="7">
        <f t="shared" si="1"/>
        <v>192</v>
      </c>
      <c r="I175" s="7">
        <v>32.0</v>
      </c>
      <c r="J175" s="7">
        <f t="shared" si="2"/>
        <v>479.4</v>
      </c>
      <c r="K175" s="7">
        <v>79.9</v>
      </c>
      <c r="L175" s="6" t="s">
        <v>20</v>
      </c>
      <c r="M175" s="6" t="s">
        <v>21</v>
      </c>
    </row>
    <row r="176" ht="47.25" customHeight="1">
      <c r="A176" s="4"/>
      <c r="B176" s="5" t="s">
        <v>83</v>
      </c>
      <c r="C176" s="6" t="s">
        <v>18</v>
      </c>
      <c r="D176" s="6" t="s">
        <v>18</v>
      </c>
      <c r="E176" s="6" t="s">
        <v>55</v>
      </c>
      <c r="F176" s="6">
        <v>3.0</v>
      </c>
      <c r="G176" s="6" t="s">
        <v>19</v>
      </c>
      <c r="H176" s="7">
        <f t="shared" si="1"/>
        <v>96</v>
      </c>
      <c r="I176" s="7">
        <v>32.0</v>
      </c>
      <c r="J176" s="7">
        <f t="shared" si="2"/>
        <v>239.7</v>
      </c>
      <c r="K176" s="7">
        <v>79.9</v>
      </c>
      <c r="L176" s="6" t="s">
        <v>20</v>
      </c>
      <c r="M176" s="6" t="s">
        <v>21</v>
      </c>
    </row>
    <row r="177" ht="47.25" customHeight="1">
      <c r="A177" s="4"/>
      <c r="B177" s="5" t="s">
        <v>83</v>
      </c>
      <c r="C177" s="6" t="s">
        <v>18</v>
      </c>
      <c r="D177" s="6" t="s">
        <v>18</v>
      </c>
      <c r="E177" s="6" t="s">
        <v>58</v>
      </c>
      <c r="F177" s="6">
        <v>3.0</v>
      </c>
      <c r="G177" s="6" t="s">
        <v>19</v>
      </c>
      <c r="H177" s="7">
        <f t="shared" si="1"/>
        <v>96</v>
      </c>
      <c r="I177" s="7">
        <v>32.0</v>
      </c>
      <c r="J177" s="7">
        <f t="shared" si="2"/>
        <v>239.7</v>
      </c>
      <c r="K177" s="7">
        <v>79.9</v>
      </c>
      <c r="L177" s="6" t="s">
        <v>20</v>
      </c>
      <c r="M177" s="6" t="s">
        <v>21</v>
      </c>
    </row>
    <row r="178" ht="47.25" customHeight="1">
      <c r="A178" s="4"/>
      <c r="B178" s="5" t="s">
        <v>84</v>
      </c>
      <c r="C178" s="6" t="s">
        <v>18</v>
      </c>
      <c r="D178" s="6" t="s">
        <v>18</v>
      </c>
      <c r="E178" s="6" t="s">
        <v>51</v>
      </c>
      <c r="F178" s="6">
        <v>1.0</v>
      </c>
      <c r="G178" s="6" t="s">
        <v>19</v>
      </c>
      <c r="H178" s="7">
        <f t="shared" si="1"/>
        <v>44</v>
      </c>
      <c r="I178" s="7">
        <v>44.0</v>
      </c>
      <c r="J178" s="7">
        <f t="shared" si="2"/>
        <v>109.9</v>
      </c>
      <c r="K178" s="7">
        <v>109.9</v>
      </c>
      <c r="L178" s="6" t="s">
        <v>20</v>
      </c>
      <c r="M178" s="6" t="s">
        <v>21</v>
      </c>
    </row>
    <row r="179" ht="47.25" customHeight="1">
      <c r="A179" s="4"/>
      <c r="B179" s="5" t="s">
        <v>84</v>
      </c>
      <c r="C179" s="6" t="s">
        <v>18</v>
      </c>
      <c r="D179" s="6" t="s">
        <v>18</v>
      </c>
      <c r="E179" s="6" t="s">
        <v>52</v>
      </c>
      <c r="F179" s="6">
        <v>2.0</v>
      </c>
      <c r="G179" s="6" t="s">
        <v>19</v>
      </c>
      <c r="H179" s="7">
        <f t="shared" si="1"/>
        <v>88</v>
      </c>
      <c r="I179" s="7">
        <v>44.0</v>
      </c>
      <c r="J179" s="7">
        <f t="shared" si="2"/>
        <v>219.8</v>
      </c>
      <c r="K179" s="7">
        <v>109.9</v>
      </c>
      <c r="L179" s="6" t="s">
        <v>20</v>
      </c>
      <c r="M179" s="6" t="s">
        <v>21</v>
      </c>
    </row>
    <row r="180" ht="47.25" customHeight="1">
      <c r="A180" s="4"/>
      <c r="B180" s="5" t="s">
        <v>84</v>
      </c>
      <c r="C180" s="6" t="s">
        <v>18</v>
      </c>
      <c r="D180" s="6" t="s">
        <v>18</v>
      </c>
      <c r="E180" s="6" t="s">
        <v>53</v>
      </c>
      <c r="F180" s="6">
        <v>3.0</v>
      </c>
      <c r="G180" s="6" t="s">
        <v>19</v>
      </c>
      <c r="H180" s="7">
        <f t="shared" si="1"/>
        <v>132</v>
      </c>
      <c r="I180" s="7">
        <v>44.0</v>
      </c>
      <c r="J180" s="7">
        <f t="shared" si="2"/>
        <v>329.7</v>
      </c>
      <c r="K180" s="7">
        <v>109.9</v>
      </c>
      <c r="L180" s="6" t="s">
        <v>20</v>
      </c>
      <c r="M180" s="6" t="s">
        <v>21</v>
      </c>
    </row>
    <row r="181" ht="47.25" customHeight="1">
      <c r="A181" s="4"/>
      <c r="B181" s="5" t="s">
        <v>84</v>
      </c>
      <c r="C181" s="6" t="s">
        <v>18</v>
      </c>
      <c r="D181" s="6" t="s">
        <v>18</v>
      </c>
      <c r="E181" s="6" t="s">
        <v>54</v>
      </c>
      <c r="F181" s="6">
        <v>3.0</v>
      </c>
      <c r="G181" s="6" t="s">
        <v>19</v>
      </c>
      <c r="H181" s="7">
        <f t="shared" si="1"/>
        <v>132</v>
      </c>
      <c r="I181" s="7">
        <v>44.0</v>
      </c>
      <c r="J181" s="7">
        <f t="shared" si="2"/>
        <v>329.7</v>
      </c>
      <c r="K181" s="7">
        <v>109.9</v>
      </c>
      <c r="L181" s="6" t="s">
        <v>20</v>
      </c>
      <c r="M181" s="6" t="s">
        <v>21</v>
      </c>
    </row>
    <row r="182" ht="47.25" customHeight="1">
      <c r="A182" s="4"/>
      <c r="B182" s="5" t="s">
        <v>84</v>
      </c>
      <c r="C182" s="6" t="s">
        <v>18</v>
      </c>
      <c r="D182" s="6" t="s">
        <v>18</v>
      </c>
      <c r="E182" s="6" t="s">
        <v>55</v>
      </c>
      <c r="F182" s="6">
        <v>2.0</v>
      </c>
      <c r="G182" s="6" t="s">
        <v>19</v>
      </c>
      <c r="H182" s="7">
        <f t="shared" si="1"/>
        <v>88</v>
      </c>
      <c r="I182" s="7">
        <v>44.0</v>
      </c>
      <c r="J182" s="7">
        <f t="shared" si="2"/>
        <v>219.8</v>
      </c>
      <c r="K182" s="7">
        <v>109.9</v>
      </c>
      <c r="L182" s="6" t="s">
        <v>20</v>
      </c>
      <c r="M182" s="6" t="s">
        <v>21</v>
      </c>
    </row>
    <row r="183" ht="47.25" customHeight="1">
      <c r="A183" s="4"/>
      <c r="B183" s="5" t="s">
        <v>84</v>
      </c>
      <c r="C183" s="6" t="s">
        <v>18</v>
      </c>
      <c r="D183" s="6" t="s">
        <v>18</v>
      </c>
      <c r="E183" s="6" t="s">
        <v>58</v>
      </c>
      <c r="F183" s="6">
        <v>1.0</v>
      </c>
      <c r="G183" s="6" t="s">
        <v>19</v>
      </c>
      <c r="H183" s="7">
        <f t="shared" si="1"/>
        <v>44</v>
      </c>
      <c r="I183" s="7">
        <v>44.0</v>
      </c>
      <c r="J183" s="7">
        <f t="shared" si="2"/>
        <v>109.9</v>
      </c>
      <c r="K183" s="7">
        <v>109.9</v>
      </c>
      <c r="L183" s="6" t="s">
        <v>20</v>
      </c>
      <c r="M183" s="6" t="s">
        <v>21</v>
      </c>
    </row>
    <row r="184" ht="47.25" customHeight="1">
      <c r="A184" s="4"/>
      <c r="B184" s="5" t="s">
        <v>45</v>
      </c>
      <c r="C184" s="6" t="s">
        <v>18</v>
      </c>
      <c r="D184" s="6" t="s">
        <v>18</v>
      </c>
      <c r="E184" s="6" t="s">
        <v>50</v>
      </c>
      <c r="F184" s="6">
        <v>1.0</v>
      </c>
      <c r="G184" s="6" t="s">
        <v>19</v>
      </c>
      <c r="H184" s="7">
        <f t="shared" si="1"/>
        <v>40</v>
      </c>
      <c r="I184" s="7">
        <v>40.0</v>
      </c>
      <c r="J184" s="7">
        <f t="shared" si="2"/>
        <v>99.9</v>
      </c>
      <c r="K184" s="7">
        <v>99.9</v>
      </c>
      <c r="L184" s="6" t="s">
        <v>20</v>
      </c>
      <c r="M184" s="6" t="s">
        <v>21</v>
      </c>
    </row>
    <row r="185" ht="47.25" customHeight="1">
      <c r="A185" s="4"/>
      <c r="B185" s="5" t="s">
        <v>45</v>
      </c>
      <c r="C185" s="6" t="s">
        <v>18</v>
      </c>
      <c r="D185" s="6" t="s">
        <v>18</v>
      </c>
      <c r="E185" s="6" t="s">
        <v>51</v>
      </c>
      <c r="F185" s="6">
        <v>2.0</v>
      </c>
      <c r="G185" s="6" t="s">
        <v>19</v>
      </c>
      <c r="H185" s="7">
        <f t="shared" si="1"/>
        <v>80</v>
      </c>
      <c r="I185" s="7">
        <v>40.0</v>
      </c>
      <c r="J185" s="7">
        <f t="shared" si="2"/>
        <v>199.8</v>
      </c>
      <c r="K185" s="7">
        <v>99.9</v>
      </c>
      <c r="L185" s="6" t="s">
        <v>20</v>
      </c>
      <c r="M185" s="6" t="s">
        <v>21</v>
      </c>
    </row>
    <row r="186" ht="47.25" customHeight="1">
      <c r="A186" s="4"/>
      <c r="B186" s="5" t="s">
        <v>45</v>
      </c>
      <c r="C186" s="6" t="s">
        <v>18</v>
      </c>
      <c r="D186" s="6" t="s">
        <v>18</v>
      </c>
      <c r="E186" s="6" t="s">
        <v>52</v>
      </c>
      <c r="F186" s="6">
        <v>2.0</v>
      </c>
      <c r="G186" s="6" t="s">
        <v>19</v>
      </c>
      <c r="H186" s="7">
        <f t="shared" si="1"/>
        <v>80</v>
      </c>
      <c r="I186" s="7">
        <v>40.0</v>
      </c>
      <c r="J186" s="7">
        <f t="shared" si="2"/>
        <v>199.8</v>
      </c>
      <c r="K186" s="7">
        <v>99.9</v>
      </c>
      <c r="L186" s="6" t="s">
        <v>20</v>
      </c>
      <c r="M186" s="6" t="s">
        <v>21</v>
      </c>
    </row>
    <row r="187" ht="47.25" customHeight="1">
      <c r="A187" s="4"/>
      <c r="B187" s="5" t="s">
        <v>45</v>
      </c>
      <c r="C187" s="6" t="s">
        <v>18</v>
      </c>
      <c r="D187" s="6" t="s">
        <v>18</v>
      </c>
      <c r="E187" s="6" t="s">
        <v>53</v>
      </c>
      <c r="F187" s="6">
        <v>2.0</v>
      </c>
      <c r="G187" s="6" t="s">
        <v>19</v>
      </c>
      <c r="H187" s="7">
        <f t="shared" si="1"/>
        <v>80</v>
      </c>
      <c r="I187" s="7">
        <v>40.0</v>
      </c>
      <c r="J187" s="7">
        <f t="shared" si="2"/>
        <v>199.8</v>
      </c>
      <c r="K187" s="7">
        <v>99.9</v>
      </c>
      <c r="L187" s="6" t="s">
        <v>20</v>
      </c>
      <c r="M187" s="6" t="s">
        <v>21</v>
      </c>
    </row>
    <row r="188" ht="47.25" customHeight="1">
      <c r="A188" s="4"/>
      <c r="B188" s="5" t="s">
        <v>45</v>
      </c>
      <c r="C188" s="6" t="s">
        <v>18</v>
      </c>
      <c r="D188" s="6" t="s">
        <v>18</v>
      </c>
      <c r="E188" s="6" t="s">
        <v>54</v>
      </c>
      <c r="F188" s="6">
        <v>1.0</v>
      </c>
      <c r="G188" s="6" t="s">
        <v>19</v>
      </c>
      <c r="H188" s="7">
        <f t="shared" si="1"/>
        <v>40</v>
      </c>
      <c r="I188" s="7">
        <v>40.0</v>
      </c>
      <c r="J188" s="7">
        <f t="shared" si="2"/>
        <v>99.9</v>
      </c>
      <c r="K188" s="7">
        <v>99.9</v>
      </c>
      <c r="L188" s="6" t="s">
        <v>20</v>
      </c>
      <c r="M188" s="6" t="s">
        <v>21</v>
      </c>
    </row>
    <row r="189" ht="47.25" customHeight="1">
      <c r="A189" s="4"/>
      <c r="B189" s="5" t="s">
        <v>45</v>
      </c>
      <c r="C189" s="6" t="s">
        <v>18</v>
      </c>
      <c r="D189" s="6" t="s">
        <v>18</v>
      </c>
      <c r="E189" s="6" t="s">
        <v>55</v>
      </c>
      <c r="F189" s="6">
        <v>1.0</v>
      </c>
      <c r="G189" s="6" t="s">
        <v>19</v>
      </c>
      <c r="H189" s="7">
        <f t="shared" si="1"/>
        <v>40</v>
      </c>
      <c r="I189" s="7">
        <v>40.0</v>
      </c>
      <c r="J189" s="7">
        <f t="shared" si="2"/>
        <v>99.9</v>
      </c>
      <c r="K189" s="7">
        <v>99.9</v>
      </c>
      <c r="L189" s="6" t="s">
        <v>20</v>
      </c>
      <c r="M189" s="6" t="s">
        <v>21</v>
      </c>
    </row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I$1:$K$189"/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8.29"/>
    <col customWidth="1" min="2" max="2" width="10.71"/>
    <col customWidth="1" min="3" max="3" width="24.86"/>
    <col customWidth="1" min="4" max="4" width="12.57"/>
    <col customWidth="1" min="5" max="5" width="10.71"/>
    <col customWidth="1" min="6" max="6" width="13.71"/>
    <col customWidth="1" min="7" max="7" width="14.29"/>
    <col customWidth="1" min="8" max="8" width="10.71"/>
    <col customWidth="1" min="9" max="9" width="14.29"/>
  </cols>
  <sheetData>
    <row r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>
      <c r="A9" s="14" t="s">
        <v>85</v>
      </c>
      <c r="B9" s="15" t="s">
        <v>86</v>
      </c>
      <c r="C9" s="16"/>
      <c r="D9" s="16"/>
      <c r="E9" s="17"/>
      <c r="F9" s="13"/>
      <c r="G9" s="13"/>
      <c r="H9" s="13"/>
      <c r="I9" s="13"/>
      <c r="J9" s="13"/>
      <c r="K9" s="13"/>
      <c r="L9" s="13"/>
      <c r="M9" s="13"/>
      <c r="N9" s="13"/>
    </row>
    <row r="10">
      <c r="A10" s="14" t="s">
        <v>87</v>
      </c>
      <c r="B10" s="18">
        <v>45686.0</v>
      </c>
      <c r="C10" s="16"/>
      <c r="D10" s="16"/>
      <c r="E10" s="17"/>
      <c r="F10" s="13"/>
      <c r="G10" s="13"/>
      <c r="H10" s="13"/>
      <c r="I10" s="13"/>
      <c r="J10" s="13"/>
      <c r="K10" s="13"/>
      <c r="L10" s="13"/>
      <c r="M10" s="13"/>
      <c r="N10" s="13"/>
    </row>
    <row r="11">
      <c r="A11" s="19" t="s">
        <v>88</v>
      </c>
      <c r="B11" s="20">
        <v>1664.0</v>
      </c>
      <c r="C11" s="21"/>
      <c r="D11" s="21"/>
      <c r="E11" s="22"/>
      <c r="F11" s="23"/>
      <c r="G11" s="13"/>
      <c r="H11" s="13"/>
      <c r="I11" s="13"/>
      <c r="J11" s="13"/>
      <c r="K11" s="13"/>
      <c r="L11" s="13"/>
      <c r="M11" s="13"/>
      <c r="N11" s="13"/>
    </row>
    <row r="12">
      <c r="A12" s="19" t="s">
        <v>89</v>
      </c>
      <c r="B12" s="20" t="s">
        <v>90</v>
      </c>
      <c r="C12" s="21"/>
      <c r="D12" s="21"/>
      <c r="E12" s="22"/>
      <c r="F12" s="23"/>
      <c r="G12" s="13"/>
      <c r="H12" s="13"/>
      <c r="I12" s="13"/>
      <c r="J12" s="13"/>
      <c r="K12" s="13"/>
      <c r="L12" s="13"/>
      <c r="M12" s="13"/>
      <c r="N12" s="13"/>
    </row>
    <row r="13">
      <c r="A13" s="24" t="s">
        <v>91</v>
      </c>
      <c r="B13" s="25" t="s">
        <v>92</v>
      </c>
      <c r="C13" s="16"/>
      <c r="D13" s="16"/>
      <c r="E13" s="17"/>
      <c r="F13" s="23"/>
      <c r="G13" s="13"/>
      <c r="H13" s="13"/>
      <c r="I13" s="13"/>
      <c r="J13" s="13"/>
      <c r="K13" s="13"/>
      <c r="L13" s="13"/>
      <c r="M13" s="13"/>
      <c r="N13" s="13"/>
    </row>
    <row r="14">
      <c r="A14" s="24" t="s">
        <v>93</v>
      </c>
      <c r="B14" s="25" t="s">
        <v>94</v>
      </c>
      <c r="C14" s="16"/>
      <c r="D14" s="16"/>
      <c r="E14" s="17"/>
      <c r="F14" s="23"/>
      <c r="G14" s="13"/>
      <c r="H14" s="13"/>
      <c r="I14" s="13"/>
      <c r="J14" s="13"/>
      <c r="K14" s="13"/>
      <c r="L14" s="13"/>
      <c r="M14" s="13"/>
      <c r="N14" s="13"/>
    </row>
    <row r="15">
      <c r="A15" s="24" t="s">
        <v>95</v>
      </c>
      <c r="B15" s="25">
        <f>+B28+B38</f>
        <v>6000</v>
      </c>
      <c r="C15" s="16"/>
      <c r="D15" s="16"/>
      <c r="E15" s="17"/>
      <c r="F15" s="23"/>
      <c r="G15" s="23"/>
      <c r="H15" s="23"/>
      <c r="I15" s="23"/>
      <c r="J15" s="13"/>
      <c r="K15" s="13"/>
      <c r="L15" s="13"/>
      <c r="M15" s="13"/>
      <c r="N15" s="13"/>
    </row>
    <row r="16">
      <c r="A16" s="24" t="s">
        <v>96</v>
      </c>
      <c r="B16" s="26"/>
      <c r="C16" s="16"/>
      <c r="D16" s="16"/>
      <c r="E16" s="17"/>
      <c r="F16" s="27"/>
      <c r="G16" s="27"/>
      <c r="H16" s="27"/>
      <c r="I16" s="27"/>
      <c r="J16" s="13"/>
      <c r="K16" s="13"/>
      <c r="L16" s="13"/>
      <c r="M16" s="13"/>
      <c r="N16" s="13"/>
    </row>
    <row r="17">
      <c r="A17" s="28" t="s">
        <v>97</v>
      </c>
      <c r="B17" s="29">
        <f>+I28+I38</f>
        <v>583073.5</v>
      </c>
      <c r="C17" s="16"/>
      <c r="D17" s="16"/>
      <c r="E17" s="17"/>
      <c r="F17" s="23"/>
      <c r="G17" s="23"/>
      <c r="H17" s="23"/>
      <c r="I17" s="23"/>
      <c r="J17" s="13"/>
      <c r="K17" s="13"/>
      <c r="L17" s="13"/>
      <c r="M17" s="13"/>
      <c r="N17" s="13"/>
    </row>
    <row r="18">
      <c r="A18" s="28" t="s">
        <v>98</v>
      </c>
      <c r="B18" s="29">
        <f>B17/B15</f>
        <v>97.17891667</v>
      </c>
      <c r="C18" s="16"/>
      <c r="D18" s="16"/>
      <c r="E18" s="17"/>
      <c r="F18" s="30"/>
      <c r="G18" s="23"/>
      <c r="H18" s="23"/>
      <c r="I18" s="23"/>
      <c r="J18" s="13"/>
      <c r="K18" s="13"/>
      <c r="L18" s="13"/>
      <c r="M18" s="13"/>
      <c r="N18" s="13"/>
    </row>
    <row r="19">
      <c r="A19" s="28" t="s">
        <v>99</v>
      </c>
      <c r="B19" s="29">
        <f>+G28+G38</f>
        <v>234617.1</v>
      </c>
      <c r="C19" s="16"/>
      <c r="D19" s="16"/>
      <c r="E19" s="17"/>
      <c r="F19" s="23"/>
      <c r="G19" s="23"/>
      <c r="H19" s="23"/>
      <c r="I19" s="23"/>
      <c r="J19" s="13"/>
      <c r="K19" s="13"/>
      <c r="L19" s="13"/>
      <c r="M19" s="13"/>
      <c r="N19" s="13"/>
    </row>
    <row r="20">
      <c r="A20" s="31" t="s">
        <v>100</v>
      </c>
      <c r="B20" s="29">
        <f>B19/B15</f>
        <v>39.10285</v>
      </c>
      <c r="C20" s="16"/>
      <c r="D20" s="16"/>
      <c r="E20" s="17"/>
      <c r="F20" s="23"/>
      <c r="G20" s="23"/>
      <c r="H20" s="23"/>
      <c r="I20" s="23"/>
      <c r="J20" s="13"/>
      <c r="K20" s="13"/>
      <c r="L20" s="13"/>
      <c r="M20" s="13"/>
      <c r="N20" s="13"/>
    </row>
    <row r="21" ht="15.75" customHeight="1">
      <c r="A21" s="32" t="s">
        <v>101</v>
      </c>
      <c r="B21" s="33">
        <f>B19*(1-45%)</f>
        <v>129039.405</v>
      </c>
      <c r="C21" s="16"/>
      <c r="D21" s="16"/>
      <c r="E21" s="17"/>
      <c r="F21" s="34"/>
      <c r="G21" s="34"/>
      <c r="H21" s="13"/>
      <c r="I21" s="13"/>
      <c r="J21" s="13"/>
      <c r="K21" s="13"/>
      <c r="L21" s="13"/>
      <c r="M21" s="13"/>
      <c r="N21" s="13"/>
    </row>
    <row r="22" ht="15.75" customHeight="1">
      <c r="A22" s="35" t="s">
        <v>102</v>
      </c>
      <c r="B22" s="33">
        <f>+B21/B15</f>
        <v>21.5065675</v>
      </c>
      <c r="C22" s="16"/>
      <c r="D22" s="16"/>
      <c r="E22" s="17"/>
      <c r="F22" s="34"/>
      <c r="G22" s="34"/>
      <c r="H22" s="13"/>
      <c r="I22" s="13"/>
      <c r="J22" s="13"/>
      <c r="K22" s="13"/>
      <c r="L22" s="13"/>
      <c r="M22" s="13"/>
      <c r="N22" s="13"/>
    </row>
    <row r="23" ht="15.75" customHeight="1">
      <c r="A23" s="13"/>
      <c r="B23" s="13"/>
      <c r="C23" s="13"/>
      <c r="D23" s="13"/>
      <c r="E23" s="13"/>
      <c r="F23" s="23"/>
      <c r="G23" s="23"/>
      <c r="H23" s="30"/>
      <c r="I23" s="23"/>
      <c r="J23" s="36" t="s">
        <v>103</v>
      </c>
      <c r="K23" s="17"/>
      <c r="L23" s="13"/>
      <c r="M23" s="13"/>
      <c r="N23" s="13"/>
    </row>
    <row r="24" ht="15.75" customHeight="1">
      <c r="A24" s="13"/>
      <c r="B24" s="13"/>
      <c r="C24" s="13"/>
      <c r="D24" s="13"/>
      <c r="E24" s="13"/>
      <c r="F24" s="13"/>
      <c r="G24" s="13"/>
      <c r="H24" s="13"/>
      <c r="I24" s="13"/>
      <c r="J24" s="36" t="s">
        <v>104</v>
      </c>
      <c r="K24" s="17"/>
      <c r="L24" s="13"/>
      <c r="M24" s="13"/>
      <c r="N24" s="13"/>
    </row>
    <row r="25" ht="15.75" customHeight="1">
      <c r="A25" s="37" t="s">
        <v>105</v>
      </c>
      <c r="B25" s="13"/>
      <c r="C25" s="13"/>
      <c r="D25" s="13"/>
      <c r="E25" s="13"/>
      <c r="F25" s="13"/>
      <c r="G25" s="13"/>
      <c r="H25" s="13"/>
      <c r="I25" s="13"/>
      <c r="J25" s="38" t="s">
        <v>106</v>
      </c>
      <c r="K25" s="39"/>
      <c r="L25" s="13"/>
      <c r="M25" s="13"/>
      <c r="N25" s="13"/>
    </row>
    <row r="26" ht="15.75" customHeight="1">
      <c r="A26" s="40" t="s">
        <v>107</v>
      </c>
      <c r="B26" s="41" t="s">
        <v>108</v>
      </c>
      <c r="C26" s="42" t="s">
        <v>109</v>
      </c>
      <c r="D26" s="41" t="s">
        <v>110</v>
      </c>
      <c r="E26" s="43" t="s">
        <v>111</v>
      </c>
      <c r="F26" s="44" t="s">
        <v>112</v>
      </c>
      <c r="G26" s="44" t="s">
        <v>113</v>
      </c>
      <c r="H26" s="44" t="s">
        <v>114</v>
      </c>
      <c r="I26" s="44" t="s">
        <v>115</v>
      </c>
      <c r="J26" s="45" t="s">
        <v>116</v>
      </c>
      <c r="K26" s="46" t="s">
        <v>117</v>
      </c>
      <c r="L26" s="13"/>
      <c r="M26" s="13"/>
      <c r="N26" s="13"/>
    </row>
    <row r="27" ht="15.75" customHeight="1">
      <c r="A27" s="40" t="s">
        <v>118</v>
      </c>
      <c r="B27" s="41">
        <v>4632.0</v>
      </c>
      <c r="C27" s="42" t="s">
        <v>119</v>
      </c>
      <c r="D27" s="41">
        <v>16.0</v>
      </c>
      <c r="E27" s="43">
        <f>B27/$B$28</f>
        <v>1</v>
      </c>
      <c r="F27" s="44">
        <f>+G27/B27</f>
        <v>39.26528497</v>
      </c>
      <c r="G27" s="44">
        <v>181876.8</v>
      </c>
      <c r="H27" s="44">
        <f>+I27/B27</f>
        <v>97.73989637</v>
      </c>
      <c r="I27" s="44">
        <v>452731.19999999995</v>
      </c>
      <c r="J27" s="45">
        <f t="shared" ref="J27:J28" si="2">K27/B27</f>
        <v>21.59590674</v>
      </c>
      <c r="K27" s="46">
        <f>G27*(1-45%)</f>
        <v>100032.24</v>
      </c>
      <c r="L27" s="13"/>
      <c r="M27" s="13"/>
      <c r="N27" s="13"/>
    </row>
    <row r="28" ht="15.75" customHeight="1">
      <c r="A28" s="47" t="s">
        <v>120</v>
      </c>
      <c r="B28" s="48">
        <f>SUM(B27)</f>
        <v>4632</v>
      </c>
      <c r="C28" s="48"/>
      <c r="D28" s="48">
        <f t="shared" ref="D28:E28" si="1">SUM(D27)</f>
        <v>16</v>
      </c>
      <c r="E28" s="49">
        <f t="shared" si="1"/>
        <v>1</v>
      </c>
      <c r="F28" s="50">
        <f>G28/B28</f>
        <v>39.26528497</v>
      </c>
      <c r="G28" s="50">
        <f>SUM(G27)</f>
        <v>181876.8</v>
      </c>
      <c r="H28" s="51">
        <f>I28/B28</f>
        <v>97.73989637</v>
      </c>
      <c r="I28" s="51">
        <f>SUM(I27)</f>
        <v>452731.2</v>
      </c>
      <c r="J28" s="52">
        <f t="shared" si="2"/>
        <v>21.59590674</v>
      </c>
      <c r="K28" s="53">
        <f>SUM(K27)</f>
        <v>100032.24</v>
      </c>
      <c r="L28" s="13"/>
      <c r="M28" s="13"/>
      <c r="N28" s="13"/>
    </row>
    <row r="29" ht="15.75" customHeight="1">
      <c r="A29" s="54"/>
      <c r="B29" s="27"/>
      <c r="C29" s="27"/>
      <c r="D29" s="27"/>
      <c r="E29" s="55"/>
      <c r="F29" s="56"/>
      <c r="G29" s="56"/>
      <c r="H29" s="57"/>
      <c r="I29" s="57"/>
      <c r="J29" s="57"/>
      <c r="K29" s="57"/>
      <c r="L29" s="13"/>
      <c r="M29" s="13"/>
      <c r="N29" s="13"/>
    </row>
    <row r="30" ht="15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</row>
    <row r="31" ht="15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</row>
    <row r="32" ht="15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ht="15.75" customHeight="1">
      <c r="A33" s="13"/>
      <c r="B33" s="13"/>
      <c r="C33" s="13"/>
      <c r="D33" s="13"/>
      <c r="E33" s="13"/>
      <c r="F33" s="23"/>
      <c r="G33" s="23"/>
      <c r="H33" s="30"/>
      <c r="I33" s="23"/>
      <c r="J33" s="36" t="s">
        <v>103</v>
      </c>
      <c r="K33" s="17"/>
      <c r="L33" s="13"/>
      <c r="M33" s="13"/>
      <c r="N33" s="13"/>
    </row>
    <row r="34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58" t="s">
        <v>104</v>
      </c>
      <c r="K34" s="59"/>
      <c r="L34" s="13"/>
      <c r="M34" s="13"/>
      <c r="N34" s="13"/>
    </row>
    <row r="35" ht="15.75" customHeight="1">
      <c r="A35" s="37" t="s">
        <v>121</v>
      </c>
      <c r="B35" s="13"/>
      <c r="C35" s="13"/>
      <c r="D35" s="13"/>
      <c r="E35" s="13"/>
      <c r="F35" s="13"/>
      <c r="G35" s="13"/>
      <c r="H35" s="13"/>
      <c r="I35" s="13"/>
      <c r="J35" s="38" t="s">
        <v>106</v>
      </c>
      <c r="K35" s="39"/>
      <c r="L35" s="13"/>
      <c r="M35" s="13"/>
      <c r="N35" s="13"/>
    </row>
    <row r="36" ht="15.75" customHeight="1">
      <c r="A36" s="40" t="s">
        <v>107</v>
      </c>
      <c r="B36" s="41" t="s">
        <v>108</v>
      </c>
      <c r="C36" s="42" t="s">
        <v>109</v>
      </c>
      <c r="D36" s="41" t="s">
        <v>110</v>
      </c>
      <c r="E36" s="43" t="s">
        <v>111</v>
      </c>
      <c r="F36" s="44" t="s">
        <v>112</v>
      </c>
      <c r="G36" s="44" t="s">
        <v>113</v>
      </c>
      <c r="H36" s="44" t="s">
        <v>114</v>
      </c>
      <c r="I36" s="44" t="s">
        <v>115</v>
      </c>
      <c r="J36" s="45" t="s">
        <v>116</v>
      </c>
      <c r="K36" s="46" t="s">
        <v>117</v>
      </c>
      <c r="L36" s="13"/>
      <c r="M36" s="13"/>
      <c r="N36" s="13"/>
    </row>
    <row r="37" ht="15.75" customHeight="1">
      <c r="A37" s="40" t="s">
        <v>118</v>
      </c>
      <c r="B37" s="41">
        <v>1368.0</v>
      </c>
      <c r="C37" s="42" t="s">
        <v>119</v>
      </c>
      <c r="D37" s="60">
        <v>34.0</v>
      </c>
      <c r="E37" s="43">
        <f>B37/$B$28</f>
        <v>0.2953367876</v>
      </c>
      <c r="F37" s="44">
        <f>+G37/B37</f>
        <v>38.55285088</v>
      </c>
      <c r="G37" s="44">
        <v>52740.30000000002</v>
      </c>
      <c r="H37" s="44">
        <f>+I37/B37</f>
        <v>95.27945906</v>
      </c>
      <c r="I37" s="44">
        <v>130342.2999999999</v>
      </c>
      <c r="J37" s="45">
        <f>K37/B37</f>
        <v>21.20406798</v>
      </c>
      <c r="K37" s="46">
        <f>G37*(1-45%)</f>
        <v>29007.165</v>
      </c>
      <c r="L37" s="13"/>
      <c r="M37" s="13"/>
      <c r="N37" s="13"/>
    </row>
    <row r="38" ht="15.75" customHeight="1">
      <c r="A38" s="47" t="s">
        <v>120</v>
      </c>
      <c r="B38" s="48">
        <f>SUM(B37)</f>
        <v>1368</v>
      </c>
      <c r="C38" s="48"/>
      <c r="D38" s="48">
        <f t="shared" ref="D38:E38" si="3">SUM(D37)</f>
        <v>34</v>
      </c>
      <c r="E38" s="49">
        <f t="shared" si="3"/>
        <v>0.2953367876</v>
      </c>
      <c r="F38" s="50">
        <f>G38/B38</f>
        <v>38.55285088</v>
      </c>
      <c r="G38" s="50">
        <f>SUM(G37)</f>
        <v>52740.3</v>
      </c>
      <c r="H38" s="51">
        <f>I38/B38</f>
        <v>95.27945906</v>
      </c>
      <c r="I38" s="51">
        <f>SUM(I37)</f>
        <v>130342.3</v>
      </c>
      <c r="J38" s="52">
        <f>+K38/D38</f>
        <v>853.1519118</v>
      </c>
      <c r="K38" s="53">
        <f>SUM(K37)</f>
        <v>29007.165</v>
      </c>
      <c r="L38" s="13"/>
      <c r="M38" s="13"/>
      <c r="N38" s="13"/>
    </row>
    <row r="39" ht="15.75" customHeight="1">
      <c r="A39" s="54"/>
      <c r="B39" s="27"/>
      <c r="C39" s="27"/>
      <c r="D39" s="27"/>
      <c r="E39" s="55"/>
      <c r="F39" s="56"/>
      <c r="G39" s="56"/>
      <c r="H39" s="57"/>
      <c r="I39" s="57"/>
      <c r="J39" s="57"/>
      <c r="K39" s="57"/>
      <c r="L39" s="13"/>
      <c r="M39" s="13"/>
      <c r="N39" s="13"/>
    </row>
    <row r="40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</row>
    <row r="41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</row>
    <row r="42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</row>
    <row r="43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</row>
    <row r="44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5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</row>
    <row r="46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</row>
    <row r="48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</row>
    <row r="50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</row>
    <row r="51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</row>
    <row r="52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</row>
    <row r="53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</row>
    <row r="54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</row>
    <row r="55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</row>
    <row r="56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</row>
    <row r="57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</row>
    <row r="59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  <row r="60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</row>
    <row r="61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</row>
    <row r="63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</row>
    <row r="64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</row>
    <row r="65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</row>
    <row r="6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</row>
    <row r="67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</row>
    <row r="68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</row>
    <row r="69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</row>
    <row r="70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</row>
    <row r="71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</row>
    <row r="72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</row>
    <row r="73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</row>
    <row r="75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</row>
    <row r="7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</row>
    <row r="77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</row>
    <row r="78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</row>
    <row r="79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</row>
    <row r="80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</row>
    <row r="81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</row>
    <row r="82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</row>
    <row r="83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</row>
    <row r="85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</row>
    <row r="8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</row>
    <row r="87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</row>
    <row r="88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</row>
    <row r="90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</row>
    <row r="91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</row>
    <row r="92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</row>
    <row r="93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</row>
    <row r="94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</row>
    <row r="97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</row>
    <row r="98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</row>
    <row r="99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</row>
    <row r="100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</row>
    <row r="101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</row>
    <row r="102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</row>
    <row r="103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</row>
    <row r="104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</row>
    <row r="105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</row>
    <row r="106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</row>
    <row r="107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</row>
    <row r="108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</row>
    <row r="109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</row>
    <row r="110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</row>
    <row r="111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</row>
    <row r="112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</row>
    <row r="113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</row>
    <row r="114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</row>
    <row r="115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</row>
    <row r="117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</row>
    <row r="118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</row>
    <row r="119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</row>
    <row r="120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</row>
    <row r="121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</row>
    <row r="122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</row>
    <row r="123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</row>
    <row r="124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</row>
    <row r="125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</row>
    <row r="126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</row>
    <row r="127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</row>
    <row r="128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</row>
    <row r="129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</row>
    <row r="130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</row>
    <row r="131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</row>
    <row r="132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</row>
    <row r="133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</row>
    <row r="134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</row>
    <row r="135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</row>
    <row r="136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</row>
    <row r="137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</row>
    <row r="138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</row>
    <row r="139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</row>
    <row r="140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</row>
    <row r="141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</row>
    <row r="142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</row>
    <row r="144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</row>
    <row r="145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</row>
    <row r="146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</row>
    <row r="147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</row>
    <row r="149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</row>
    <row r="150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</row>
    <row r="151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</row>
    <row r="152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</row>
    <row r="153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</row>
    <row r="154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</row>
    <row r="156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</row>
    <row r="157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</row>
    <row r="158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</row>
    <row r="159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</row>
    <row r="160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</row>
    <row r="161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</row>
    <row r="162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</row>
    <row r="164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</row>
    <row r="166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</row>
    <row r="168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</row>
    <row r="169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</row>
    <row r="171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</row>
    <row r="172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</row>
    <row r="175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</row>
    <row r="176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</row>
    <row r="177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</row>
    <row r="179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</row>
    <row r="182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</row>
    <row r="184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</row>
    <row r="186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</row>
    <row r="188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</row>
    <row r="190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</row>
    <row r="191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</row>
    <row r="192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</row>
    <row r="193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</row>
    <row r="194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</row>
    <row r="195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</row>
    <row r="196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</row>
    <row r="198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</row>
    <row r="199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</row>
    <row r="200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</row>
    <row r="201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</row>
    <row r="202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</row>
    <row r="204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</row>
    <row r="207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</row>
    <row r="208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</row>
    <row r="209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</row>
    <row r="210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</row>
    <row r="211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</row>
    <row r="213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</row>
    <row r="214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</row>
    <row r="217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  <row r="218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</row>
    <row r="219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</row>
    <row r="220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</row>
    <row r="221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</row>
    <row r="222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</row>
    <row r="223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</row>
    <row r="225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</row>
    <row r="226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</row>
    <row r="227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</row>
    <row r="228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</row>
    <row r="229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</row>
    <row r="230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</row>
    <row r="231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</row>
    <row r="232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</row>
    <row r="234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</row>
    <row r="235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</row>
    <row r="236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</row>
    <row r="237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</row>
    <row r="238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</row>
    <row r="239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</row>
    <row r="240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</row>
    <row r="241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</row>
    <row r="242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</row>
    <row r="243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</row>
    <row r="244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</row>
    <row r="245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</row>
    <row r="246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</row>
    <row r="247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</row>
    <row r="248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</row>
    <row r="249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</row>
    <row r="250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</row>
    <row r="252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</row>
    <row r="253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</row>
    <row r="254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</row>
    <row r="255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</row>
    <row r="256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</row>
    <row r="257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</row>
    <row r="258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</row>
    <row r="259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</row>
    <row r="260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</row>
    <row r="261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</row>
    <row r="262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</row>
    <row r="263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</row>
    <row r="264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</row>
    <row r="265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</row>
    <row r="266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</row>
    <row r="267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</row>
    <row r="268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</row>
    <row r="269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</row>
    <row r="270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</row>
    <row r="271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</row>
    <row r="272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</row>
    <row r="273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</row>
    <row r="274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</row>
    <row r="275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</row>
    <row r="27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</row>
    <row r="27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</row>
    <row r="278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</row>
    <row r="27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</row>
    <row r="280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</row>
    <row r="281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</row>
    <row r="28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</row>
    <row r="283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</row>
    <row r="284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</row>
    <row r="285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</row>
    <row r="28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</row>
    <row r="28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</row>
    <row r="288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</row>
    <row r="28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</row>
    <row r="290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</row>
    <row r="291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</row>
    <row r="29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</row>
    <row r="293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</row>
    <row r="294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</row>
    <row r="295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</row>
    <row r="29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</row>
    <row r="29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</row>
    <row r="298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</row>
    <row r="29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</row>
    <row r="300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</row>
    <row r="301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</row>
    <row r="30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</row>
    <row r="303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</row>
    <row r="304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</row>
    <row r="305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</row>
    <row r="30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</row>
    <row r="30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</row>
    <row r="308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</row>
    <row r="30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</row>
    <row r="310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</row>
    <row r="311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</row>
    <row r="31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</row>
    <row r="313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</row>
    <row r="314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</row>
    <row r="315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</row>
    <row r="31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</row>
    <row r="31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</row>
    <row r="318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</row>
    <row r="31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</row>
    <row r="320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</row>
    <row r="321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</row>
    <row r="32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</row>
    <row r="323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</row>
    <row r="324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</row>
    <row r="325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</row>
    <row r="3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</row>
    <row r="32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</row>
    <row r="328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</row>
    <row r="32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</row>
    <row r="330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</row>
    <row r="331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</row>
    <row r="33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</row>
    <row r="333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</row>
    <row r="334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</row>
    <row r="335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</row>
    <row r="33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</row>
    <row r="33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</row>
    <row r="338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</row>
    <row r="33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</row>
    <row r="340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</row>
    <row r="341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</row>
    <row r="34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</row>
    <row r="343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</row>
    <row r="344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</row>
    <row r="345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</row>
    <row r="34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</row>
    <row r="34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</row>
    <row r="348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</row>
    <row r="34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</row>
    <row r="350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</row>
    <row r="351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</row>
    <row r="35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</row>
    <row r="353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</row>
    <row r="354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</row>
    <row r="355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</row>
    <row r="35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</row>
    <row r="35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</row>
    <row r="358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</row>
    <row r="35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</row>
    <row r="360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</row>
    <row r="361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</row>
    <row r="36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</row>
    <row r="363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</row>
    <row r="364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</row>
    <row r="365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</row>
    <row r="36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</row>
    <row r="36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</row>
    <row r="368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</row>
    <row r="369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</row>
    <row r="370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</row>
    <row r="371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</row>
    <row r="372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</row>
    <row r="373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</row>
    <row r="374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</row>
    <row r="375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</row>
    <row r="376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</row>
    <row r="377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</row>
    <row r="378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</row>
    <row r="379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</row>
    <row r="380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</row>
    <row r="381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</row>
    <row r="382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</row>
    <row r="383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</row>
    <row r="384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</row>
    <row r="385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</row>
    <row r="386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</row>
    <row r="387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</row>
    <row r="388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</row>
    <row r="389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</row>
    <row r="390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</row>
    <row r="391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</row>
    <row r="392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</row>
    <row r="393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</row>
    <row r="394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</row>
    <row r="395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</row>
    <row r="396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</row>
    <row r="397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</row>
    <row r="398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</row>
    <row r="399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</row>
    <row r="400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</row>
    <row r="401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</row>
    <row r="402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</row>
    <row r="403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</row>
    <row r="404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</row>
    <row r="405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</row>
    <row r="406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</row>
    <row r="407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</row>
    <row r="408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</row>
    <row r="409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</row>
    <row r="410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</row>
    <row r="411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</row>
    <row r="412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</row>
    <row r="413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</row>
    <row r="414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</row>
    <row r="415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</row>
    <row r="416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</row>
    <row r="417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</row>
    <row r="418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</row>
    <row r="419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</row>
    <row r="420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</row>
    <row r="421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</row>
    <row r="422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</row>
    <row r="423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</row>
    <row r="424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</row>
    <row r="425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</row>
    <row r="426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</row>
    <row r="427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</row>
    <row r="428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</row>
    <row r="429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</row>
    <row r="430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</row>
    <row r="431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</row>
    <row r="432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</row>
    <row r="433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</row>
    <row r="434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</row>
    <row r="435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</row>
    <row r="436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</row>
    <row r="437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</row>
    <row r="438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</row>
    <row r="439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</row>
    <row r="440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</row>
    <row r="441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</row>
    <row r="442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</row>
    <row r="443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</row>
    <row r="444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</row>
    <row r="445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</row>
    <row r="446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</row>
    <row r="447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</row>
    <row r="448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</row>
    <row r="449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</row>
    <row r="450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</row>
    <row r="451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</row>
    <row r="452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</row>
    <row r="453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</row>
    <row r="454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</row>
    <row r="455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</row>
    <row r="456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</row>
    <row r="457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</row>
    <row r="458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</row>
    <row r="459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</row>
    <row r="460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</row>
    <row r="461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</row>
    <row r="462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</row>
    <row r="463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</row>
    <row r="464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</row>
    <row r="465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</row>
    <row r="466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</row>
    <row r="467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</row>
    <row r="468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</row>
    <row r="469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</row>
    <row r="470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</row>
    <row r="471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</row>
    <row r="472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</row>
    <row r="473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</row>
    <row r="474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</row>
    <row r="475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</row>
    <row r="476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</row>
    <row r="477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</row>
    <row r="478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</row>
    <row r="479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</row>
    <row r="480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</row>
    <row r="481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</row>
    <row r="482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</row>
    <row r="483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</row>
    <row r="484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</row>
    <row r="485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</row>
    <row r="486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</row>
    <row r="487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</row>
    <row r="488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</row>
    <row r="489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</row>
    <row r="490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</row>
    <row r="491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</row>
    <row r="492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</row>
    <row r="493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</row>
    <row r="494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</row>
    <row r="495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</row>
    <row r="496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</row>
    <row r="497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</row>
    <row r="498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</row>
    <row r="49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</row>
    <row r="500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</row>
  </sheetData>
  <mergeCells count="20">
    <mergeCell ref="B9:E9"/>
    <mergeCell ref="B10:E10"/>
    <mergeCell ref="B11:E11"/>
    <mergeCell ref="B12:E12"/>
    <mergeCell ref="B13:E13"/>
    <mergeCell ref="B14:E14"/>
    <mergeCell ref="B15:E15"/>
    <mergeCell ref="J23:K23"/>
    <mergeCell ref="J24:K24"/>
    <mergeCell ref="J25:K25"/>
    <mergeCell ref="J33:K33"/>
    <mergeCell ref="J34:K34"/>
    <mergeCell ref="J35:K35"/>
    <mergeCell ref="B16:E16"/>
    <mergeCell ref="B17:E17"/>
    <mergeCell ref="B18:E18"/>
    <mergeCell ref="B19:E19"/>
    <mergeCell ref="B20:E20"/>
    <mergeCell ref="B21:E21"/>
    <mergeCell ref="B22:E22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1.57"/>
    <col customWidth="1" min="2" max="2" width="11.86"/>
    <col customWidth="1" min="3" max="3" width="16.29"/>
    <col customWidth="1" min="4" max="4" width="10.71"/>
    <col customWidth="1" min="5" max="5" width="16.29"/>
    <col customWidth="1" min="6" max="6" width="10.71"/>
  </cols>
  <sheetData>
    <row r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>
      <c r="A7" s="13"/>
      <c r="B7" s="13"/>
      <c r="C7" s="13"/>
      <c r="D7" s="13"/>
      <c r="E7" s="13"/>
      <c r="F7" s="13"/>
      <c r="G7" s="36" t="s">
        <v>103</v>
      </c>
      <c r="H7" s="17"/>
      <c r="I7" s="13"/>
      <c r="J7" s="13"/>
      <c r="K7" s="13"/>
      <c r="L7" s="13"/>
      <c r="M7" s="13"/>
    </row>
    <row r="8">
      <c r="A8" s="13"/>
      <c r="B8" s="13"/>
      <c r="C8" s="13"/>
      <c r="D8" s="13"/>
      <c r="E8" s="13"/>
      <c r="F8" s="13"/>
      <c r="G8" s="36" t="s">
        <v>104</v>
      </c>
      <c r="H8" s="17"/>
      <c r="I8" s="13"/>
      <c r="J8" s="13"/>
      <c r="K8" s="13"/>
      <c r="L8" s="13"/>
      <c r="M8" s="13"/>
    </row>
    <row r="9">
      <c r="A9" s="13"/>
      <c r="B9" s="13"/>
      <c r="C9" s="13"/>
      <c r="D9" s="13"/>
      <c r="E9" s="13"/>
      <c r="F9" s="13"/>
      <c r="G9" s="61" t="s">
        <v>106</v>
      </c>
      <c r="H9" s="17"/>
      <c r="I9" s="13"/>
      <c r="J9" s="13"/>
      <c r="K9" s="13"/>
      <c r="L9" s="13"/>
      <c r="M9" s="13"/>
    </row>
    <row r="10" ht="75.0" customHeight="1">
      <c r="A10" s="62"/>
      <c r="B10" s="63" t="s">
        <v>122</v>
      </c>
      <c r="C10" s="64" t="s">
        <v>123</v>
      </c>
      <c r="D10" s="64" t="s">
        <v>112</v>
      </c>
      <c r="E10" s="63" t="s">
        <v>124</v>
      </c>
      <c r="F10" s="63" t="s">
        <v>114</v>
      </c>
      <c r="G10" s="65" t="s">
        <v>116</v>
      </c>
      <c r="H10" s="65" t="s">
        <v>117</v>
      </c>
      <c r="I10" s="13"/>
      <c r="J10" s="13"/>
      <c r="K10" s="13"/>
      <c r="L10" s="13"/>
      <c r="M10" s="13"/>
    </row>
    <row r="11" ht="15.0" customHeight="1">
      <c r="A11" s="66"/>
      <c r="B11" s="66"/>
      <c r="C11" s="66"/>
      <c r="D11" s="66"/>
      <c r="E11" s="66"/>
      <c r="F11" s="66"/>
      <c r="G11" s="66"/>
      <c r="H11" s="66"/>
      <c r="I11" s="13"/>
      <c r="J11" s="13"/>
      <c r="K11" s="13"/>
      <c r="L11" s="13"/>
      <c r="M11" s="13"/>
    </row>
    <row r="12">
      <c r="A12" s="26" t="s">
        <v>94</v>
      </c>
      <c r="B12" s="67">
        <f>RECAP!B15</f>
        <v>6000</v>
      </c>
      <c r="C12" s="68">
        <f>RECAP!B19</f>
        <v>234617.1</v>
      </c>
      <c r="D12" s="68">
        <f t="shared" ref="D12:D13" si="2">C12/B12</f>
        <v>39.10285</v>
      </c>
      <c r="E12" s="68">
        <f>RECAP!B17</f>
        <v>583073.5</v>
      </c>
      <c r="F12" s="68">
        <f t="shared" ref="F12:F13" si="3">E12/B12</f>
        <v>97.17891667</v>
      </c>
      <c r="G12" s="69">
        <f>H12/B12</f>
        <v>21.5065675</v>
      </c>
      <c r="H12" s="69">
        <f>C12*(1-45%)</f>
        <v>129039.405</v>
      </c>
      <c r="I12" s="13"/>
      <c r="J12" s="13"/>
      <c r="K12" s="13"/>
      <c r="L12" s="13"/>
      <c r="M12" s="13"/>
    </row>
    <row r="13">
      <c r="A13" s="70" t="s">
        <v>125</v>
      </c>
      <c r="B13" s="71">
        <f t="shared" ref="B13:C13" si="1">SUM(B12)</f>
        <v>6000</v>
      </c>
      <c r="C13" s="72">
        <f t="shared" si="1"/>
        <v>234617.1</v>
      </c>
      <c r="D13" s="72">
        <f t="shared" si="2"/>
        <v>39.10285</v>
      </c>
      <c r="E13" s="73">
        <f>SUM(E12)</f>
        <v>583073.5</v>
      </c>
      <c r="F13" s="72">
        <f t="shared" si="3"/>
        <v>97.17891667</v>
      </c>
      <c r="G13" s="74">
        <f>+H13/B13</f>
        <v>21.5065675</v>
      </c>
      <c r="H13" s="75">
        <f>SUM(H12)</f>
        <v>129039.405</v>
      </c>
      <c r="I13" s="13"/>
      <c r="J13" s="13"/>
      <c r="K13" s="13"/>
      <c r="L13" s="13"/>
      <c r="M13" s="13"/>
    </row>
    <row r="14">
      <c r="A14" s="76"/>
      <c r="B14" s="76"/>
      <c r="C14" s="76"/>
      <c r="D14" s="76"/>
      <c r="E14" s="76"/>
      <c r="F14" s="76"/>
      <c r="G14" s="13"/>
      <c r="H14" s="13"/>
      <c r="I14" s="13"/>
      <c r="J14" s="13"/>
      <c r="K14" s="13"/>
      <c r="L14" s="13"/>
      <c r="M14" s="13"/>
    </row>
    <row r="1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</row>
    <row r="16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</row>
    <row r="17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</row>
    <row r="21" ht="15.75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</row>
    <row r="22" ht="15.7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</row>
    <row r="23" ht="15.75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</row>
    <row r="24" ht="15.75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</row>
    <row r="25" ht="15.75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ht="15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</row>
    <row r="27" ht="15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</row>
    <row r="28" ht="15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ht="15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ht="15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</row>
    <row r="31" ht="15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</row>
    <row r="32" ht="15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</row>
    <row r="33" ht="15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</row>
    <row r="34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ht="15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</row>
    <row r="36" ht="15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ht="15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</row>
    <row r="39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</row>
    <row r="62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</row>
    <row r="63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</row>
    <row r="64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</row>
    <row r="65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  <row r="68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</row>
    <row r="69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</row>
    <row r="70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  <row r="71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</row>
    <row r="72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</row>
    <row r="73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</row>
    <row r="74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</row>
    <row r="75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</row>
    <row r="7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</row>
    <row r="77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</row>
    <row r="78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</row>
    <row r="79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</row>
    <row r="80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</row>
    <row r="81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</row>
    <row r="82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</row>
    <row r="83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</row>
    <row r="84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</row>
    <row r="85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</row>
    <row r="8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</row>
    <row r="87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</row>
    <row r="88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</row>
    <row r="89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</row>
    <row r="90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</row>
    <row r="92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</row>
    <row r="93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</row>
    <row r="94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</row>
    <row r="95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</row>
    <row r="9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</row>
    <row r="97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</row>
    <row r="98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</row>
    <row r="99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</row>
    <row r="100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</row>
    <row r="101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</row>
    <row r="102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</row>
    <row r="103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</row>
    <row r="104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</row>
    <row r="105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</row>
    <row r="106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</row>
    <row r="107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</row>
    <row r="108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</row>
    <row r="109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</row>
    <row r="110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</row>
    <row r="111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</row>
    <row r="112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</row>
    <row r="113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</row>
    <row r="114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</row>
    <row r="115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</row>
    <row r="116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</row>
    <row r="117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</row>
    <row r="118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</row>
    <row r="119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</row>
    <row r="120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</row>
    <row r="121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</row>
    <row r="122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</row>
    <row r="123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</row>
    <row r="124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</row>
    <row r="125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</row>
    <row r="126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</row>
    <row r="127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</row>
    <row r="128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</row>
    <row r="129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</row>
    <row r="130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</row>
    <row r="131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</row>
    <row r="132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</row>
    <row r="133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</row>
    <row r="135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</row>
    <row r="136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</row>
    <row r="137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</row>
    <row r="138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</row>
    <row r="139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</row>
    <row r="140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</row>
    <row r="141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</row>
    <row r="142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</row>
    <row r="143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</row>
    <row r="144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</row>
    <row r="145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</row>
    <row r="146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</row>
    <row r="147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</row>
    <row r="148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</row>
    <row r="149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</row>
    <row r="150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</row>
    <row r="151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</row>
    <row r="152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</row>
    <row r="153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</row>
    <row r="154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</row>
    <row r="155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</row>
    <row r="156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</row>
    <row r="157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</row>
    <row r="158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</row>
    <row r="159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</row>
    <row r="160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</row>
    <row r="161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</row>
    <row r="162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</row>
    <row r="163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</row>
    <row r="164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</row>
    <row r="165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</row>
    <row r="166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</row>
    <row r="167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</row>
    <row r="168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</row>
    <row r="169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</row>
    <row r="170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</row>
    <row r="171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</row>
    <row r="172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</row>
    <row r="173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</row>
    <row r="174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</row>
    <row r="175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</row>
    <row r="176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</row>
    <row r="177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</row>
    <row r="178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</row>
    <row r="179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</row>
    <row r="180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</row>
    <row r="181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</row>
    <row r="182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</row>
    <row r="183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</row>
    <row r="184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</row>
    <row r="185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</row>
    <row r="186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</row>
    <row r="187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</row>
    <row r="188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</row>
    <row r="189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</row>
    <row r="190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</row>
    <row r="191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</row>
    <row r="192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</row>
    <row r="193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</row>
    <row r="194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</row>
    <row r="195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</row>
    <row r="196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</row>
    <row r="197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</row>
    <row r="198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</row>
    <row r="199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</row>
    <row r="200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</row>
    <row r="201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</row>
    <row r="202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</row>
    <row r="203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</row>
    <row r="204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</row>
    <row r="205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</row>
    <row r="206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</row>
    <row r="207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</row>
    <row r="208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</row>
    <row r="209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</row>
    <row r="210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</row>
    <row r="211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</row>
    <row r="212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</row>
    <row r="213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</row>
    <row r="214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</row>
    <row r="215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</row>
    <row r="216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</row>
    <row r="217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</row>
    <row r="218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</row>
    <row r="219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</row>
    <row r="220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</row>
    <row r="221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</row>
    <row r="222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</row>
    <row r="223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</row>
    <row r="224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</row>
    <row r="225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</row>
    <row r="226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</row>
    <row r="227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</row>
    <row r="228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</row>
    <row r="229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</row>
    <row r="230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</row>
    <row r="231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</row>
    <row r="232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</row>
    <row r="233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</row>
    <row r="234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</row>
    <row r="235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</row>
    <row r="236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</row>
    <row r="237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</row>
    <row r="238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</row>
    <row r="239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</row>
    <row r="240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</row>
    <row r="241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</row>
    <row r="242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</row>
    <row r="243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</row>
    <row r="244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</row>
    <row r="245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</row>
    <row r="246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</row>
    <row r="247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</row>
    <row r="248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</row>
    <row r="249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</row>
    <row r="250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</row>
    <row r="251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</row>
    <row r="252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</row>
    <row r="253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</row>
    <row r="254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</row>
    <row r="255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</row>
    <row r="256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</row>
    <row r="257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</row>
    <row r="258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</row>
    <row r="259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</row>
    <row r="260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</row>
    <row r="261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</row>
    <row r="262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</row>
    <row r="263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</row>
    <row r="264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</row>
    <row r="265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</row>
    <row r="266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</row>
    <row r="267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</row>
    <row r="268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</row>
    <row r="269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</row>
    <row r="270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</row>
    <row r="271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</row>
    <row r="272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</row>
    <row r="273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</row>
    <row r="274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</row>
    <row r="275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</row>
    <row r="27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</row>
    <row r="27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</row>
    <row r="278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</row>
    <row r="27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</row>
    <row r="280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</row>
    <row r="281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</row>
    <row r="28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</row>
    <row r="283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</row>
    <row r="284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</row>
    <row r="285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</row>
    <row r="28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</row>
    <row r="28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</row>
    <row r="288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</row>
    <row r="28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</row>
    <row r="290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</row>
    <row r="291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</row>
    <row r="29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</row>
    <row r="293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</row>
    <row r="294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</row>
    <row r="295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</row>
    <row r="29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</row>
    <row r="29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</row>
    <row r="298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</row>
    <row r="29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</row>
    <row r="300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</row>
    <row r="301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</row>
    <row r="30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</row>
    <row r="303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</row>
    <row r="304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</row>
    <row r="305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</row>
    <row r="30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</row>
    <row r="30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</row>
    <row r="308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</row>
    <row r="30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</row>
    <row r="310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</row>
    <row r="311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</row>
    <row r="31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</row>
    <row r="313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</row>
    <row r="314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</row>
    <row r="315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</row>
    <row r="31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</row>
    <row r="31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</row>
    <row r="318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</row>
    <row r="31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</row>
    <row r="320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</row>
    <row r="321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</row>
    <row r="32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</row>
    <row r="323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</row>
    <row r="324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</row>
    <row r="325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</row>
    <row r="3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</row>
    <row r="32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</row>
    <row r="328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</row>
    <row r="32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</row>
    <row r="330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</row>
    <row r="331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</row>
    <row r="33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</row>
    <row r="333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</row>
    <row r="334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</row>
    <row r="335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</row>
    <row r="33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</row>
    <row r="33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</row>
    <row r="338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</row>
    <row r="33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</row>
    <row r="340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</row>
    <row r="341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</row>
    <row r="34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</row>
    <row r="343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</row>
    <row r="344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</row>
    <row r="345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</row>
    <row r="34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</row>
    <row r="34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</row>
    <row r="348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</row>
    <row r="34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</row>
    <row r="350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</row>
    <row r="351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</row>
    <row r="35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</row>
    <row r="353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</row>
    <row r="354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</row>
    <row r="355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</row>
    <row r="35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</row>
    <row r="35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</row>
    <row r="358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</row>
    <row r="35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</row>
    <row r="360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</row>
    <row r="361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</row>
    <row r="36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</row>
    <row r="363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</row>
    <row r="364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</row>
    <row r="365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</row>
    <row r="36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</row>
    <row r="36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</row>
    <row r="368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</row>
    <row r="369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</row>
    <row r="370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</row>
    <row r="371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</row>
    <row r="372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</row>
    <row r="373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</row>
    <row r="374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</row>
    <row r="375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</row>
    <row r="376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</row>
    <row r="377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</row>
    <row r="378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</row>
    <row r="379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</row>
    <row r="380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</row>
    <row r="381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</row>
    <row r="382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</row>
    <row r="383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</row>
    <row r="384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</row>
    <row r="385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</row>
    <row r="386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</row>
    <row r="387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</row>
    <row r="388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</row>
    <row r="389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</row>
    <row r="390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</row>
    <row r="391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</row>
    <row r="392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</row>
    <row r="393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</row>
    <row r="394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</row>
    <row r="395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</row>
    <row r="396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</row>
    <row r="397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</row>
    <row r="398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</row>
    <row r="399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</row>
    <row r="400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</row>
    <row r="401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</row>
    <row r="402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</row>
    <row r="403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</row>
    <row r="404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</row>
    <row r="405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</row>
    <row r="406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</row>
    <row r="407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</row>
    <row r="408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</row>
    <row r="409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</row>
    <row r="410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</row>
    <row r="411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</row>
    <row r="412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</row>
    <row r="413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</row>
    <row r="414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</row>
    <row r="415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</row>
    <row r="416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</row>
    <row r="417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</row>
    <row r="418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</row>
    <row r="419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</row>
    <row r="420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</row>
    <row r="421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</row>
    <row r="422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</row>
    <row r="423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</row>
    <row r="424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</row>
    <row r="425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</row>
    <row r="426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</row>
    <row r="427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</row>
    <row r="428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</row>
    <row r="429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</row>
    <row r="430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</row>
    <row r="431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</row>
    <row r="432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</row>
    <row r="433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</row>
    <row r="434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</row>
    <row r="435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</row>
    <row r="436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</row>
    <row r="437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</row>
    <row r="438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</row>
    <row r="439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</row>
    <row r="440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</row>
    <row r="441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</row>
    <row r="442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</row>
    <row r="443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</row>
    <row r="444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</row>
    <row r="445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</row>
    <row r="446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</row>
    <row r="447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</row>
    <row r="448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</row>
    <row r="449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</row>
    <row r="450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</row>
    <row r="451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</row>
    <row r="452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</row>
    <row r="453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</row>
    <row r="454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</row>
    <row r="455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</row>
    <row r="456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</row>
    <row r="457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</row>
    <row r="458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</row>
    <row r="459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</row>
    <row r="460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</row>
    <row r="461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</row>
    <row r="462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</row>
    <row r="463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</row>
    <row r="464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</row>
    <row r="465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</row>
    <row r="466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</row>
    <row r="467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</row>
    <row r="468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</row>
    <row r="469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</row>
    <row r="470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</row>
    <row r="471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</row>
    <row r="472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</row>
    <row r="473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</row>
    <row r="474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</row>
    <row r="475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</row>
    <row r="476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</row>
    <row r="477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</row>
    <row r="478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</row>
    <row r="479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</row>
    <row r="480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</row>
    <row r="481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</row>
    <row r="482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</row>
    <row r="483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</row>
    <row r="484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</row>
    <row r="485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</row>
    <row r="486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</row>
    <row r="487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</row>
    <row r="488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</row>
    <row r="489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</row>
    <row r="490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</row>
    <row r="491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</row>
    <row r="492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</row>
    <row r="493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</row>
    <row r="494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</row>
    <row r="495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</row>
    <row r="496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</row>
    <row r="497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</row>
    <row r="498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</row>
    <row r="49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</row>
    <row r="500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</row>
  </sheetData>
  <mergeCells count="11">
    <mergeCell ref="B10:B11"/>
    <mergeCell ref="C10:C11"/>
    <mergeCell ref="D10:D11"/>
    <mergeCell ref="E10:E11"/>
    <mergeCell ref="F10:F11"/>
    <mergeCell ref="G10:G11"/>
    <mergeCell ref="G7:H7"/>
    <mergeCell ref="G8:H8"/>
    <mergeCell ref="G9:H9"/>
    <mergeCell ref="A10:A11"/>
    <mergeCell ref="H10:H11"/>
  </mergeCells>
  <printOptions/>
  <pageMargins bottom="0.75" footer="0.0" header="0.0" left="0.7" right="0.7" top="0.75"/>
  <pageSetup orientation="landscape"/>
  <drawing r:id="rId1"/>
</worksheet>
</file>